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75" windowWidth="17235" windowHeight="8700" firstSheet="2" activeTab="2"/>
  </bookViews>
  <sheets>
    <sheet name="+ 40 ans M DAN 1" sheetId="1" r:id="rId1"/>
    <sheet name="+ 40 ans M DAN 2" sheetId="2" r:id="rId2"/>
    <sheet name="+ 40 ans M DAN 3" sheetId="3" r:id="rId3"/>
    <sheet name="JS M 1D 1" sheetId="4" r:id="rId4"/>
    <sheet name="JS M 1D 2" sheetId="5" r:id="rId5"/>
    <sheet name="JS M 1D 3" sheetId="6" r:id="rId6"/>
    <sheet name="JS M 1D 4" sheetId="7" r:id="rId7"/>
    <sheet name="JS M 2D 1" sheetId="8" r:id="rId8"/>
    <sheet name="JS M 2D 2" sheetId="9" r:id="rId9"/>
  </sheets>
  <definedNames>
    <definedName name="_xlnm.Print_Area" localSheetId="0">'+ 40 ans M DAN 1'!$C:$V</definedName>
    <definedName name="_xlnm.Print_Area" localSheetId="1">'+ 40 ans M DAN 2'!$C:$AZ</definedName>
    <definedName name="_xlnm.Print_Area" localSheetId="2">'+ 40 ans M DAN 3'!$C:$AB</definedName>
    <definedName name="_xlnm.Print_Area" localSheetId="3">'JS M 1D 1'!$C:$AZ</definedName>
    <definedName name="_xlnm.Print_Area" localSheetId="4">'JS M 1D 2'!$C:$AZ</definedName>
    <definedName name="_xlnm.Print_Area" localSheetId="5">'JS M 1D 3'!$C:$AZ</definedName>
    <definedName name="_xlnm.Print_Area" localSheetId="6">'JS M 1D 4'!$C:$AB</definedName>
    <definedName name="_xlnm.Print_Area" localSheetId="7">'JS M 2D 1'!$C:$AB</definedName>
    <definedName name="_xlnm.Print_Area" localSheetId="8">'JS M 2D 2'!$C:$V</definedName>
  </definedNames>
  <calcPr fullCalcOnLoad="1"/>
</workbook>
</file>

<file path=xl/sharedStrings.xml><?xml version="1.0" encoding="utf-8"?>
<sst xmlns="http://schemas.openxmlformats.org/spreadsheetml/2006/main" count="1294" uniqueCount="243">
  <si>
    <t>N° de TAPIS</t>
  </si>
  <si>
    <t>Catégorie</t>
  </si>
  <si>
    <t>+ 40 ans M DAN 1</t>
  </si>
  <si>
    <t>Date:</t>
  </si>
  <si>
    <t>1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</si>
  <si>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</si>
  <si>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</si>
  <si>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</si>
  <si>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</si>
  <si>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</si>
  <si>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</si>
  <si>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</si>
  <si>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</si>
  <si>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</si>
  <si>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</si>
  <si>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</si>
  <si>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</si>
  <si>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</si>
  <si>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</si>
  <si>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</si>
  <si>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</si>
  <si>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</si>
  <si>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</si>
  <si>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</si>
  <si>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</si>
  <si>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</si>
  <si>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</si>
  <si>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</si>
  <si>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</si>
  <si>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</si>
  <si>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PC</t>
  </si>
  <si>
    <t>MASSE JEAN Michel</t>
  </si>
  <si>
    <t>JUDO CLUB NAINTRE</t>
  </si>
  <si>
    <t>001</t>
  </si>
  <si>
    <t>000</t>
  </si>
  <si>
    <t>BRE</t>
  </si>
  <si>
    <t>PINCEMIN Olivier</t>
  </si>
  <si>
    <t>KAWATOKAN JC PORTES D ILLE</t>
  </si>
  <si>
    <t>100</t>
  </si>
  <si>
    <t>010</t>
  </si>
  <si>
    <t>PDL</t>
  </si>
  <si>
    <t>FORET JEAN Pierre</t>
  </si>
  <si>
    <t>ASSOCIATION J.C. ANDOLLEEN</t>
  </si>
  <si>
    <t>020</t>
  </si>
  <si>
    <t>110</t>
  </si>
  <si>
    <t>HEURTAULT Loic</t>
  </si>
  <si>
    <t>J.C.DE HERIC</t>
  </si>
  <si>
    <t>JACQUES Ludovic</t>
  </si>
  <si>
    <t>GUILLOT Lionel</t>
  </si>
  <si>
    <t>JUDO CLUB NANTES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</si>
  <si>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</si>
  <si>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</si>
  <si>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</si>
  <si>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</si>
  <si>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</si>
  <si>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</si>
  <si>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</si>
  <si>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</si>
  <si>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</si>
  <si>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</si>
  <si>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W</t>
  </si>
  <si>
    <t>I</t>
  </si>
  <si>
    <t>T</t>
  </si>
  <si>
    <t>* case réservée au signataire</t>
  </si>
  <si>
    <t>Ordre réel des combats</t>
  </si>
  <si>
    <t>Rouge</t>
  </si>
  <si>
    <t>Blanc</t>
  </si>
  <si>
    <t>+ 40 ans M DAN 2</t>
  </si>
  <si>
    <t>3</t>
  </si>
  <si>
    <t>8x10</t>
  </si>
  <si>
    <t>5x9</t>
  </si>
  <si>
    <t>7x10</t>
  </si>
  <si>
    <t>4x8</t>
  </si>
  <si>
    <t>2x7</t>
  </si>
  <si>
    <t>6x9</t>
  </si>
  <si>
    <t>8x9</t>
  </si>
  <si>
    <t>3x7</t>
  </si>
  <si>
    <t>4x10</t>
  </si>
  <si>
    <t>7x9</t>
  </si>
  <si>
    <t>2x8</t>
  </si>
  <si>
    <t>1x7</t>
  </si>
  <si>
    <t>6x10</t>
  </si>
  <si>
    <t>3x8</t>
  </si>
  <si>
    <t>4x9</t>
  </si>
  <si>
    <t>5x10</t>
  </si>
  <si>
    <t>1x8</t>
  </si>
  <si>
    <t>1x9</t>
  </si>
  <si>
    <t>1x10</t>
  </si>
  <si>
    <t>4x7</t>
  </si>
  <si>
    <t>5x7</t>
  </si>
  <si>
    <t>2x9</t>
  </si>
  <si>
    <t>2x10</t>
  </si>
  <si>
    <t>3x9</t>
  </si>
  <si>
    <t>3x10</t>
  </si>
  <si>
    <t>5x8</t>
  </si>
  <si>
    <t>6x7</t>
  </si>
  <si>
    <t>6x8</t>
  </si>
  <si>
    <t>7x8</t>
  </si>
  <si>
    <t>9x10</t>
  </si>
  <si>
    <t>AUFFRET Patrice</t>
  </si>
  <si>
    <t>JC NAZAIRIEN</t>
  </si>
  <si>
    <t>GRIFFATON Arnaud</t>
  </si>
  <si>
    <t>JC JEUNE FRANCE CHOLET</t>
  </si>
  <si>
    <t>LE COLLEN Yannick</t>
  </si>
  <si>
    <t>ANTONNIERE JUDO CLUB 72</t>
  </si>
  <si>
    <t>PEPION Franck</t>
  </si>
  <si>
    <t>JUDO CLUB AUBINOIS</t>
  </si>
  <si>
    <t>102</t>
  </si>
  <si>
    <t>CHEVOLOT Alain</t>
  </si>
  <si>
    <t>JUDO CLUB TRANCHAIS</t>
  </si>
  <si>
    <t>101.2</t>
  </si>
  <si>
    <t>LEGAY JEAN Claude</t>
  </si>
  <si>
    <t>DEVIERE Franck</t>
  </si>
  <si>
    <t>ES DE L AUBANCE</t>
  </si>
  <si>
    <t>TBO</t>
  </si>
  <si>
    <t>KOZAK Francois</t>
  </si>
  <si>
    <t>COM J C E SIME IND</t>
  </si>
  <si>
    <t>GARDILLON Joseph</t>
  </si>
  <si>
    <t>JUDO CLUB RIDELLOIS</t>
  </si>
  <si>
    <t>LANGLOIS Denis</t>
  </si>
  <si>
    <t>JUDO JARDAIS</t>
  </si>
  <si>
    <t>Rattrapages</t>
  </si>
  <si>
    <t>C6</t>
  </si>
  <si>
    <t>C7</t>
  </si>
  <si>
    <t>C8</t>
  </si>
  <si>
    <t>C9</t>
  </si>
  <si>
    <t>Combats non faits pour d'éventuels rattrapages</t>
  </si>
  <si>
    <t>+ 40 ans M DAN 3</t>
  </si>
  <si>
    <t>2</t>
  </si>
  <si>
    <t>CHASSIER Ludovic</t>
  </si>
  <si>
    <t>PETE JEAN Louis</t>
  </si>
  <si>
    <t>ESPRIT JUDO LUCON</t>
  </si>
  <si>
    <t>101</t>
  </si>
  <si>
    <t>ROUSSELOT JEAN Claude</t>
  </si>
  <si>
    <t>DOJO SAVENAISIEN</t>
  </si>
  <si>
    <t>000.2</t>
  </si>
  <si>
    <t>ORLHIAC Yannick</t>
  </si>
  <si>
    <t>J.C.MOTHAIS AEP LA MOTHE ACHAR</t>
  </si>
  <si>
    <t>DUMON Laurent</t>
  </si>
  <si>
    <t>JUDO CLUB STE MAURE</t>
  </si>
  <si>
    <t>GRANGIEN Laurent</t>
  </si>
  <si>
    <t>OLYMPIQUE JUDO CHEMILLE</t>
  </si>
  <si>
    <t>LE PIOUFFE Yvon</t>
  </si>
  <si>
    <t>JUDO CLUB GUERANDAIS</t>
  </si>
  <si>
    <t>Combats non faits pour d'éventuels rattarpages</t>
  </si>
  <si>
    <t>F</t>
  </si>
  <si>
    <t>JS M 1D 1</t>
  </si>
  <si>
    <t>CORVAISIER Martin</t>
  </si>
  <si>
    <t>AT CLUB LONGUE</t>
  </si>
  <si>
    <t>BEAUCHET Lilian</t>
  </si>
  <si>
    <t>JC MEROIS</t>
  </si>
  <si>
    <t>011</t>
  </si>
  <si>
    <t>PRUD HOM Gwendal</t>
  </si>
  <si>
    <t>JUDO CLUB LES HERBIERS</t>
  </si>
  <si>
    <t>CLERC David</t>
  </si>
  <si>
    <t>JOUIN Nicolas</t>
  </si>
  <si>
    <t>JUDO CLUB DU MANS</t>
  </si>
  <si>
    <t>111</t>
  </si>
  <si>
    <t>GUILLEUX Alexandre</t>
  </si>
  <si>
    <t>JUDO CLUB SABOLIEN</t>
  </si>
  <si>
    <t>RABILLER Sebastien</t>
  </si>
  <si>
    <t>LA BECONNAISE</t>
  </si>
  <si>
    <t>CHEVALIER Jordan</t>
  </si>
  <si>
    <t>LOISIRS LAIGNE SAINT GERVAIS</t>
  </si>
  <si>
    <t>GOULAY Quentin</t>
  </si>
  <si>
    <t>C ATHLETIQUE EVRON</t>
  </si>
  <si>
    <t>VOINEAU Franck</t>
  </si>
  <si>
    <t>JUDO CLUB GETIGNOIS</t>
  </si>
  <si>
    <t>JS M 1D 2</t>
  </si>
  <si>
    <t>CORVAISIER Baptiste</t>
  </si>
  <si>
    <t>023</t>
  </si>
  <si>
    <t>MANOEUVRIER Mathieu</t>
  </si>
  <si>
    <t>C.O.D.A.M. SECTION JUDO</t>
  </si>
  <si>
    <t>MERLEAU PICARD Guillaume</t>
  </si>
  <si>
    <t>J.C. DU BASSIN SAUMUROIS</t>
  </si>
  <si>
    <t>012</t>
  </si>
  <si>
    <t>PARIS Valery</t>
  </si>
  <si>
    <t>DELIMESLE Vivien</t>
  </si>
  <si>
    <t>FONTAINE Mateo</t>
  </si>
  <si>
    <t>MATHIEU Raymond</t>
  </si>
  <si>
    <t>JUDO CLUB DE ST GREGOIRE</t>
  </si>
  <si>
    <t>100.2</t>
  </si>
  <si>
    <t>JEANNETEAU Maxime</t>
  </si>
  <si>
    <t>EVRE JUDO ST PIERRE LE MAY</t>
  </si>
  <si>
    <t>SORIN Manuel</t>
  </si>
  <si>
    <t>OLYMPIC JUDO BENET</t>
  </si>
  <si>
    <t>SIESS Aymerick</t>
  </si>
  <si>
    <t>JUDO CLUB LES ROSIERS/LOIRE</t>
  </si>
  <si>
    <t>JS M 1D 3</t>
  </si>
  <si>
    <t>4</t>
  </si>
  <si>
    <t>53</t>
  </si>
  <si>
    <t>DURU PIERRE Charles</t>
  </si>
  <si>
    <t>70</t>
  </si>
  <si>
    <t>U S C P M</t>
  </si>
  <si>
    <t>CHABOSSEAU Mickael</t>
  </si>
  <si>
    <t>CREUSE Alexis</t>
  </si>
  <si>
    <t>J C YONNAIS</t>
  </si>
  <si>
    <t>022</t>
  </si>
  <si>
    <t>DUBOIS Morgan</t>
  </si>
  <si>
    <t>HAMON Julien</t>
  </si>
  <si>
    <t>SAINT MARS LA JAILLE SPORTS</t>
  </si>
  <si>
    <t>LE TROUHER Vincent</t>
  </si>
  <si>
    <t>JC ST SEBASTIEN</t>
  </si>
  <si>
    <t>JACOLIN Louis</t>
  </si>
  <si>
    <t>VIDAL Benoit</t>
  </si>
  <si>
    <t>FRANCOIS Anthony</t>
  </si>
  <si>
    <t>L .E.S.S.C.A.L.E</t>
  </si>
  <si>
    <t>LEPOUZE Jerome</t>
  </si>
  <si>
    <t>JS M 1D 4</t>
  </si>
  <si>
    <t>BUCHERON Frederic</t>
  </si>
  <si>
    <t>RICHARD Sylvain</t>
  </si>
  <si>
    <t>VALLEE Theo</t>
  </si>
  <si>
    <t>002</t>
  </si>
  <si>
    <t>CHABOSSEAU Thibaut</t>
  </si>
  <si>
    <t>BERTHON Guillaume</t>
  </si>
  <si>
    <t>DANIEL Fabien</t>
  </si>
  <si>
    <t>TABARY Pierre</t>
  </si>
  <si>
    <t>021</t>
  </si>
  <si>
    <t>JS M 2D 1</t>
  </si>
  <si>
    <t>GELIN Alexandre</t>
  </si>
  <si>
    <t>001.F</t>
  </si>
  <si>
    <t>PASQUET Daniel</t>
  </si>
  <si>
    <t>JUDO CLUB OLONNAIS</t>
  </si>
  <si>
    <t>INGOT Yohann</t>
  </si>
  <si>
    <t>J.C.DESCARTES</t>
  </si>
  <si>
    <t>FOULONNEAU GUY Philippe</t>
  </si>
  <si>
    <t>MARTINEZ Laurent</t>
  </si>
  <si>
    <t>ANDRAULT Julien</t>
  </si>
  <si>
    <t>CSADN NOUATRE</t>
  </si>
  <si>
    <t>BERTHO Aurelien</t>
  </si>
  <si>
    <t>JS M 2D 2</t>
  </si>
  <si>
    <t>5</t>
  </si>
  <si>
    <t>MORNET Guillaume</t>
  </si>
  <si>
    <t>C.P.B. RENNES</t>
  </si>
  <si>
    <t>MINIER J-Baptiste</t>
  </si>
  <si>
    <t>AS NEUVILLE</t>
  </si>
  <si>
    <t>LOIRET Guillaume</t>
  </si>
  <si>
    <t>BUDOKAN ANGERS JUDO</t>
  </si>
  <si>
    <t>TRILLOT Julien</t>
  </si>
  <si>
    <t>J.C.ERNEEN</t>
  </si>
  <si>
    <t>AMYOT Francois</t>
  </si>
  <si>
    <t>JUDO CLUB CARQUEFOU</t>
  </si>
  <si>
    <t>BAROT David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</si>
</sst>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/>
      <protection hidden="1" locked="0"/>
    </xf>
    <xf numFmtId="0" fontId="3" fillId="4" borderId="2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hidden="1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2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left" vertical="center" shrinkToFit="1"/>
      <protection hidden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hidden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left" vertical="center" shrinkToFit="1"/>
      <protection hidden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/>
      <protection hidden="1" locked="0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/>
      <protection hidden="1"/>
    </xf>
    <xf numFmtId="172" fontId="4" fillId="0" borderId="0" xfId="0" applyNumberFormat="1" applyFont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172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 locked="0"/>
    </xf>
    <xf numFmtId="0" fontId="3" fillId="3" borderId="19" xfId="0" applyFont="1" applyFill="1" applyBorder="1" applyAlignment="1" applyProtection="1">
      <alignment horizontal="center" vertical="center"/>
      <protection hidden="1" locked="0"/>
    </xf>
    <xf numFmtId="0" fontId="3" fillId="4" borderId="19" xfId="0" applyFont="1" applyFill="1" applyBorder="1" applyAlignment="1" applyProtection="1">
      <alignment horizontal="center" vertical="center"/>
      <protection hidden="1" locked="0"/>
    </xf>
    <xf numFmtId="0" fontId="3" fillId="3" borderId="20" xfId="0" applyFont="1" applyFill="1" applyBorder="1" applyAlignment="1" applyProtection="1">
      <alignment horizontal="center" vertical="center"/>
      <protection hidden="1" locked="0"/>
    </xf>
    <xf numFmtId="0" fontId="3" fillId="5" borderId="2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hidden="1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shrinkToFit="1"/>
      <protection hidden="1"/>
    </xf>
    <xf numFmtId="0" fontId="1" fillId="0" borderId="0" xfId="0" applyFont="1" applyAlignment="1" applyProtection="1">
      <alignment horizont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 shrinkToFit="1"/>
      <protection hidden="1"/>
    </xf>
    <xf numFmtId="0" fontId="1" fillId="0" borderId="2" xfId="0" applyFont="1" applyBorder="1" applyAlignment="1" applyProtection="1">
      <alignment horizontal="center" vertical="center" shrinkToFit="1"/>
      <protection hidden="1" locked="0"/>
    </xf>
    <xf numFmtId="0" fontId="1" fillId="0" borderId="3" xfId="0" applyFont="1" applyBorder="1" applyAlignment="1" applyProtection="1">
      <alignment horizontal="left" vertical="center" shrinkToFit="1"/>
      <protection hidden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 locked="0"/>
    </xf>
    <xf numFmtId="0" fontId="3" fillId="4" borderId="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left" vertical="center" shrinkToFit="1"/>
      <protection hidden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2" xfId="0" applyFont="1" applyBorder="1" applyAlignment="1" applyProtection="1">
      <alignment horizontal="right" shrinkToFit="1"/>
      <protection hidden="1"/>
    </xf>
    <xf numFmtId="0" fontId="1" fillId="0" borderId="2" xfId="0" applyFont="1" applyBorder="1" applyAlignment="1" applyProtection="1">
      <alignment/>
      <protection hidden="1" locked="0"/>
    </xf>
    <xf numFmtId="0" fontId="1" fillId="0" borderId="2" xfId="0" applyFont="1" applyBorder="1" applyAlignment="1" applyProtection="1">
      <alignment horizontal="center"/>
      <protection hidden="1" locked="0"/>
    </xf>
    <xf numFmtId="0" fontId="1" fillId="0" borderId="2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10" fillId="0" borderId="1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Alignment="1" applyProtection="1">
      <alignment vertical="center"/>
      <protection hidden="1"/>
    </xf>
    <xf numFmtId="0" fontId="1" fillId="4" borderId="2" xfId="0" applyFont="1" applyFill="1" applyBorder="1" applyAlignment="1" applyProtection="1">
      <alignment vertical="center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/>
      <protection hidden="1"/>
    </xf>
    <xf numFmtId="0" fontId="1" fillId="4" borderId="2" xfId="0" applyFont="1" applyFill="1" applyBorder="1" applyAlignment="1" applyProtection="1">
      <alignment horizontal="center" vertical="center"/>
      <protection hidden="1" locked="0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1" borderId="2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1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4" fillId="0" borderId="2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/>
    </xf>
    <xf numFmtId="0" fontId="3" fillId="4" borderId="18" xfId="0" applyFont="1" applyFill="1" applyBorder="1" applyAlignment="1" applyProtection="1">
      <alignment horizontal="center" vertical="center"/>
      <protection hidden="1" locked="0"/>
    </xf>
    <xf numFmtId="0" fontId="3" fillId="7" borderId="2" xfId="0" applyFont="1" applyFill="1" applyBorder="1" applyAlignment="1" applyProtection="1">
      <alignment horizontal="center" vertical="center"/>
      <protection hidden="1" locked="0"/>
    </xf>
    <xf numFmtId="0" fontId="1" fillId="0" borderId="2" xfId="0" applyFont="1" applyFill="1" applyBorder="1" applyAlignment="1" applyProtection="1">
      <alignment horizontal="left" vertical="center" shrinkToFit="1"/>
      <protection hidden="1"/>
    </xf>
    <xf numFmtId="0" fontId="1" fillId="6" borderId="2" xfId="0" applyFont="1" applyFill="1" applyBorder="1" applyAlignment="1" applyProtection="1">
      <alignment horizontal="center" vertical="center"/>
      <protection hidden="1" locked="0"/>
    </xf>
    <xf numFmtId="0" fontId="11" fillId="0" borderId="34" xfId="0" applyFont="1" applyBorder="1" applyAlignment="1" applyProtection="1">
      <alignment horizontal="center" vertical="center"/>
      <protection hidden="1"/>
    </xf>
    <xf numFmtId="172" fontId="4" fillId="0" borderId="0" xfId="0" applyNumberFormat="1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29" xfId="0" applyFont="1" applyFill="1" applyBorder="1" applyAlignment="1" applyProtection="1">
      <alignment horizontal="center" vertical="center" wrapText="1"/>
      <protection hidden="1"/>
    </xf>
    <xf numFmtId="0" fontId="3" fillId="2" borderId="30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shrinkToFit="1"/>
      <protection hidden="1"/>
    </xf>
    <xf numFmtId="0" fontId="1" fillId="8" borderId="23" xfId="0" applyFont="1" applyFill="1" applyBorder="1" applyAlignment="1" applyProtection="1">
      <alignment horizontal="center"/>
      <protection hidden="1"/>
    </xf>
    <xf numFmtId="0" fontId="1" fillId="8" borderId="3" xfId="0" applyFont="1" applyFill="1" applyBorder="1" applyAlignment="1" applyProtection="1">
      <alignment horizontal="center" vertical="center" wrapText="1"/>
      <protection hidden="1"/>
    </xf>
    <xf numFmtId="0" fontId="1" fillId="8" borderId="23" xfId="0" applyFont="1" applyFill="1" applyBorder="1" applyAlignment="1" applyProtection="1">
      <alignment horizontal="center" vertical="center" wrapText="1"/>
      <protection hidden="1"/>
    </xf>
    <xf numFmtId="0" fontId="1" fillId="8" borderId="7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hidden="1"/>
    </xf>
    <xf numFmtId="0" fontId="3" fillId="2" borderId="44" xfId="0" applyFont="1" applyFill="1" applyBorder="1" applyAlignment="1" applyProtection="1">
      <alignment horizontal="center" vertical="center" wrapText="1"/>
      <protection hidden="1"/>
    </xf>
    <xf numFmtId="0" fontId="3" fillId="2" borderId="29" xfId="0" applyFont="1" applyFill="1" applyBorder="1" applyAlignment="1" applyProtection="1">
      <alignment horizontal="center" vertical="center" wrapText="1"/>
      <protection hidden="1"/>
    </xf>
    <xf numFmtId="0" fontId="3" fillId="2" borderId="3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8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4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18" ht="12" thickBot="1">
      <c r="C1" s="2">
        <v>6</v>
      </c>
      <c r="P1" s="192" t="s">
        <v>0</v>
      </c>
      <c r="Q1" s="192"/>
      <c r="R1" s="192"/>
    </row>
    <row r="2" spans="6:22" ht="16.5" customHeight="1" thickBot="1">
      <c r="F2" s="5" t="s">
        <v>1</v>
      </c>
      <c r="G2" s="6" t="s">
        <v>2</v>
      </c>
      <c r="J2" s="7" t="s">
        <v>3</v>
      </c>
      <c r="K2" s="201">
        <f ca="1">TODAY()</f>
        <v>41217</v>
      </c>
      <c r="L2" s="201"/>
      <c r="M2" s="201"/>
      <c r="N2" s="201"/>
      <c r="P2" s="202" t="s">
        <v>4</v>
      </c>
      <c r="Q2" s="202"/>
      <c r="R2" s="194"/>
      <c r="S2" s="9"/>
      <c r="T2" s="9"/>
      <c r="U2" s="10"/>
      <c r="V2" s="9"/>
    </row>
    <row r="3" spans="16:22" ht="13.5" customHeight="1" thickBot="1">
      <c r="P3" s="203"/>
      <c r="Q3" s="203"/>
      <c r="R3" s="195"/>
      <c r="S3" s="9"/>
      <c r="T3" s="9"/>
      <c r="U3" s="9"/>
      <c r="V3" s="9"/>
    </row>
    <row r="4" spans="6:10" ht="11.25">
      <c r="F4" s="11"/>
      <c r="G4" s="198"/>
      <c r="J4" s="1" t="s">
        <v>5</v>
      </c>
    </row>
    <row r="5" spans="6:10" ht="11.25">
      <c r="F5" s="11" t="s">
        <v>6</v>
      </c>
      <c r="G5" s="199"/>
      <c r="J5" s="7" t="s">
        <v>7</v>
      </c>
    </row>
    <row r="6" spans="7:21" ht="11.25">
      <c r="G6" s="200"/>
      <c r="H6" s="7"/>
      <c r="I6" s="7"/>
      <c r="J6" s="7"/>
      <c r="K6" s="7"/>
      <c r="U6" s="8"/>
    </row>
    <row r="8" spans="1:22" s="17" customFormat="1" ht="20.25" customHeight="1">
      <c r="A8" s="12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3" t="s">
        <v>13</v>
      </c>
      <c r="G8" s="13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6" t="s">
        <v>24</v>
      </c>
      <c r="R8" s="15" t="s">
        <v>25</v>
      </c>
      <c r="S8" s="15" t="s">
        <v>26</v>
      </c>
      <c r="T8" s="16" t="s">
        <v>27</v>
      </c>
      <c r="U8" s="15" t="s">
        <v>28</v>
      </c>
      <c r="V8" s="15" t="s">
        <v>29</v>
      </c>
    </row>
    <row r="9" spans="1:22" s="24" customFormat="1" ht="34.5" customHeight="1">
      <c r="A9" s="18" t="s">
        <v>30</v>
      </c>
      <c r="B9" s="18">
        <v>86</v>
      </c>
      <c r="C9" s="19">
        <v>1</v>
      </c>
      <c r="D9" s="20" t="s">
        <v>31</v>
      </c>
      <c r="E9" s="18">
        <v>1</v>
      </c>
      <c r="F9" s="18">
        <v>63</v>
      </c>
      <c r="G9" s="21" t="s">
        <v>32</v>
      </c>
      <c r="H9" s="22" t="s">
        <v>33</v>
      </c>
      <c r="I9" s="23"/>
      <c r="J9" s="23"/>
      <c r="K9" s="22" t="s">
        <v>34</v>
      </c>
      <c r="L9" s="23"/>
      <c r="M9" s="23"/>
      <c r="N9" s="22" t="s">
        <v>34</v>
      </c>
      <c r="O9" s="23"/>
      <c r="P9" s="23"/>
      <c r="Q9" s="22"/>
      <c r="R9" s="23"/>
      <c r="S9" s="23"/>
      <c r="T9" s="23"/>
      <c r="U9" s="22" t="s">
        <v>34</v>
      </c>
      <c r="V9" s="23"/>
    </row>
    <row r="10" spans="1:22" s="24" customFormat="1" ht="34.5" customHeight="1">
      <c r="A10" s="18" t="s">
        <v>35</v>
      </c>
      <c r="B10" s="18">
        <v>35</v>
      </c>
      <c r="C10" s="19">
        <v>2</v>
      </c>
      <c r="D10" s="20" t="s">
        <v>36</v>
      </c>
      <c r="E10" s="18">
        <v>1</v>
      </c>
      <c r="F10" s="18">
        <v>69</v>
      </c>
      <c r="G10" s="21" t="s">
        <v>37</v>
      </c>
      <c r="H10" s="22" t="s">
        <v>38</v>
      </c>
      <c r="I10" s="23"/>
      <c r="J10" s="23"/>
      <c r="K10" s="23"/>
      <c r="L10" s="23"/>
      <c r="M10" s="22" t="s">
        <v>38</v>
      </c>
      <c r="N10" s="23"/>
      <c r="O10" s="22" t="s">
        <v>34</v>
      </c>
      <c r="P10" s="23"/>
      <c r="Q10" s="23"/>
      <c r="R10" s="22" t="s">
        <v>39</v>
      </c>
      <c r="S10" s="23"/>
      <c r="T10" s="23"/>
      <c r="U10" s="23"/>
      <c r="V10" s="22" t="s">
        <v>34</v>
      </c>
    </row>
    <row r="11" spans="1:22" s="24" customFormat="1" ht="34.5" customHeight="1">
      <c r="A11" s="18" t="s">
        <v>40</v>
      </c>
      <c r="B11" s="18">
        <v>53</v>
      </c>
      <c r="C11" s="19">
        <v>3</v>
      </c>
      <c r="D11" s="25" t="s">
        <v>41</v>
      </c>
      <c r="E11" s="18">
        <v>1</v>
      </c>
      <c r="F11" s="18">
        <v>73</v>
      </c>
      <c r="G11" s="21" t="s">
        <v>42</v>
      </c>
      <c r="H11" s="23"/>
      <c r="I11" s="22" t="s">
        <v>38</v>
      </c>
      <c r="J11" s="23"/>
      <c r="K11" s="23"/>
      <c r="L11" s="22" t="s">
        <v>43</v>
      </c>
      <c r="M11" s="23"/>
      <c r="N11" s="22" t="s">
        <v>44</v>
      </c>
      <c r="O11" s="23"/>
      <c r="P11" s="23"/>
      <c r="Q11" s="23"/>
      <c r="R11" s="23"/>
      <c r="S11" s="22" t="s">
        <v>38</v>
      </c>
      <c r="T11" s="23"/>
      <c r="U11" s="23"/>
      <c r="V11" s="22" t="s">
        <v>38</v>
      </c>
    </row>
    <row r="12" spans="1:22" s="24" customFormat="1" ht="34.5" customHeight="1">
      <c r="A12" s="18" t="s">
        <v>40</v>
      </c>
      <c r="B12" s="18">
        <v>44</v>
      </c>
      <c r="C12" s="19">
        <v>4</v>
      </c>
      <c r="D12" s="20" t="s">
        <v>45</v>
      </c>
      <c r="E12" s="18">
        <v>1</v>
      </c>
      <c r="F12" s="18">
        <v>77</v>
      </c>
      <c r="G12" s="21" t="s">
        <v>46</v>
      </c>
      <c r="H12" s="23"/>
      <c r="I12" s="22" t="s">
        <v>34</v>
      </c>
      <c r="J12" s="23"/>
      <c r="K12" s="22" t="s">
        <v>38</v>
      </c>
      <c r="L12" s="23"/>
      <c r="M12" s="23"/>
      <c r="N12" s="23"/>
      <c r="O12" s="23"/>
      <c r="P12" s="22" t="s">
        <v>34</v>
      </c>
      <c r="Q12" s="23"/>
      <c r="R12" s="22" t="s">
        <v>44</v>
      </c>
      <c r="S12" s="23"/>
      <c r="T12" s="22"/>
      <c r="U12" s="23"/>
      <c r="V12" s="23"/>
    </row>
    <row r="13" spans="1:22" s="24" customFormat="1" ht="34.5" customHeight="1">
      <c r="A13" s="18" t="s">
        <v>30</v>
      </c>
      <c r="B13" s="18">
        <v>86</v>
      </c>
      <c r="C13" s="19">
        <v>5</v>
      </c>
      <c r="D13" s="20" t="s">
        <v>47</v>
      </c>
      <c r="E13" s="18">
        <v>1</v>
      </c>
      <c r="F13" s="18">
        <v>78</v>
      </c>
      <c r="G13" s="21" t="s">
        <v>32</v>
      </c>
      <c r="H13" s="23"/>
      <c r="I13" s="23"/>
      <c r="J13" s="22" t="s">
        <v>34</v>
      </c>
      <c r="K13" s="23"/>
      <c r="L13" s="23"/>
      <c r="M13" s="22" t="s">
        <v>33</v>
      </c>
      <c r="N13" s="23"/>
      <c r="O13" s="23"/>
      <c r="P13" s="22" t="s">
        <v>38</v>
      </c>
      <c r="Q13" s="23"/>
      <c r="R13" s="23"/>
      <c r="S13" s="22" t="s">
        <v>34</v>
      </c>
      <c r="T13" s="23"/>
      <c r="U13" s="22" t="s">
        <v>38</v>
      </c>
      <c r="V13" s="23"/>
    </row>
    <row r="14" spans="1:22" s="24" customFormat="1" ht="34.5" customHeight="1">
      <c r="A14" s="18" t="s">
        <v>40</v>
      </c>
      <c r="B14" s="18">
        <v>44</v>
      </c>
      <c r="C14" s="19">
        <v>6</v>
      </c>
      <c r="D14" s="25" t="s">
        <v>48</v>
      </c>
      <c r="E14" s="18">
        <v>1</v>
      </c>
      <c r="F14" s="18">
        <v>79</v>
      </c>
      <c r="G14" s="21" t="s">
        <v>49</v>
      </c>
      <c r="H14" s="23"/>
      <c r="I14" s="23"/>
      <c r="J14" s="22" t="s">
        <v>38</v>
      </c>
      <c r="K14" s="23"/>
      <c r="L14" s="22" t="s">
        <v>34</v>
      </c>
      <c r="M14" s="23"/>
      <c r="N14" s="23"/>
      <c r="O14" s="22" t="s">
        <v>43</v>
      </c>
      <c r="P14" s="23"/>
      <c r="Q14" s="22"/>
      <c r="R14" s="23"/>
      <c r="S14" s="23"/>
      <c r="T14" s="22"/>
      <c r="U14" s="23"/>
      <c r="V14" s="23"/>
    </row>
    <row r="15" spans="3:16" s="24" customFormat="1" ht="24" customHeight="1" thickBot="1">
      <c r="C15" s="26"/>
      <c r="D15" s="27"/>
      <c r="E15" s="28"/>
      <c r="F15" s="28"/>
      <c r="G15" s="27"/>
      <c r="M15" s="193"/>
      <c r="N15" s="193"/>
      <c r="O15" s="193"/>
      <c r="P15" s="193"/>
    </row>
    <row r="16" spans="1:21" s="24" customFormat="1" ht="24" customHeight="1" thickBot="1">
      <c r="A16" s="12" t="s">
        <v>8</v>
      </c>
      <c r="B16" s="12" t="s">
        <v>9</v>
      </c>
      <c r="C16" s="13" t="s">
        <v>10</v>
      </c>
      <c r="D16" s="13" t="s">
        <v>11</v>
      </c>
      <c r="E16" s="14" t="s">
        <v>12</v>
      </c>
      <c r="F16" s="29" t="s">
        <v>50</v>
      </c>
      <c r="G16" s="30" t="s">
        <v>14</v>
      </c>
      <c r="H16" s="31" t="s">
        <v>51</v>
      </c>
      <c r="I16" s="32" t="s">
        <v>52</v>
      </c>
      <c r="J16" s="32" t="s">
        <v>53</v>
      </c>
      <c r="K16" s="32" t="s">
        <v>54</v>
      </c>
      <c r="L16" s="33" t="s">
        <v>55</v>
      </c>
      <c r="M16" s="196" t="s">
        <v>56</v>
      </c>
      <c r="N16" s="197"/>
      <c r="O16" s="34" t="s">
        <v>57</v>
      </c>
      <c r="P16" s="189" t="s">
        <v>58</v>
      </c>
      <c r="Q16" s="190"/>
      <c r="S16" s="35"/>
      <c r="T16" s="191" t="s">
        <v>59</v>
      </c>
      <c r="U16" s="191"/>
    </row>
    <row r="17" spans="1:21" s="24" customFormat="1" ht="27" customHeight="1" thickBot="1">
      <c r="A17" s="18" t="str">
        <f aca="true" t="shared" si="0" ref="A17:B22">A9</f>
        <v>PC</v>
      </c>
      <c r="B17" s="18">
        <f t="shared" si="0"/>
        <v>86</v>
      </c>
      <c r="C17" s="19">
        <v>1</v>
      </c>
      <c r="D17" s="36" t="str">
        <f aca="true" t="shared" si="1" ref="D17:E22">D9</f>
        <v>MASSE JEAN Michel</v>
      </c>
      <c r="E17" s="18">
        <f t="shared" si="1"/>
        <v>1</v>
      </c>
      <c r="F17" s="37">
        <v>30</v>
      </c>
      <c r="G17" s="38" t="str">
        <f aca="true" t="shared" si="2" ref="G17:G22">G9</f>
        <v>JUDO CLUB NAINTRE</v>
      </c>
      <c r="H17" s="39">
        <v>0</v>
      </c>
      <c r="I17" s="40">
        <v>0</v>
      </c>
      <c r="J17" s="40">
        <v>0</v>
      </c>
      <c r="K17" s="40">
        <v>0</v>
      </c>
      <c r="L17" s="41"/>
      <c r="M17" s="206">
        <f aca="true" t="shared" si="3" ref="M17:M22">SUM(H17:L17)</f>
        <v>0</v>
      </c>
      <c r="N17" s="207"/>
      <c r="O17" s="34"/>
      <c r="P17" s="189">
        <f aca="true" t="shared" si="4" ref="P17:P22">SUM(F17,M17)</f>
        <v>30</v>
      </c>
      <c r="Q17" s="190"/>
      <c r="T17" s="31" t="s">
        <v>60</v>
      </c>
      <c r="U17" s="33" t="s">
        <v>61</v>
      </c>
    </row>
    <row r="18" spans="1:21" ht="27" customHeight="1" thickBot="1">
      <c r="A18" s="18" t="str">
        <f t="shared" si="0"/>
        <v>BRE</v>
      </c>
      <c r="B18" s="18">
        <f t="shared" si="0"/>
        <v>35</v>
      </c>
      <c r="C18" s="19">
        <v>2</v>
      </c>
      <c r="D18" s="36" t="str">
        <f t="shared" si="1"/>
        <v>PINCEMIN Olivier</v>
      </c>
      <c r="E18" s="18">
        <f t="shared" si="1"/>
        <v>1</v>
      </c>
      <c r="F18" s="37">
        <v>30</v>
      </c>
      <c r="G18" s="38" t="str">
        <f t="shared" si="2"/>
        <v>KAWATOKAN JC PORTES D ILLE</v>
      </c>
      <c r="H18" s="42">
        <v>10</v>
      </c>
      <c r="I18" s="43">
        <v>10</v>
      </c>
      <c r="J18" s="43">
        <v>0</v>
      </c>
      <c r="K18" s="43">
        <v>0</v>
      </c>
      <c r="L18" s="44">
        <v>0</v>
      </c>
      <c r="M18" s="187">
        <f t="shared" si="3"/>
        <v>20</v>
      </c>
      <c r="N18" s="188"/>
      <c r="O18" s="34"/>
      <c r="P18" s="189">
        <f t="shared" si="4"/>
        <v>50</v>
      </c>
      <c r="Q18" s="190"/>
      <c r="T18" s="45">
        <v>7</v>
      </c>
      <c r="U18" s="46">
        <v>10</v>
      </c>
    </row>
    <row r="19" spans="1:17" ht="27" customHeight="1">
      <c r="A19" s="18" t="str">
        <f t="shared" si="0"/>
        <v>PDL</v>
      </c>
      <c r="B19" s="18">
        <f t="shared" si="0"/>
        <v>53</v>
      </c>
      <c r="C19" s="19">
        <v>3</v>
      </c>
      <c r="D19" s="47" t="str">
        <f t="shared" si="1"/>
        <v>FORET JEAN Pierre</v>
      </c>
      <c r="E19" s="18">
        <f t="shared" si="1"/>
        <v>1</v>
      </c>
      <c r="F19" s="37">
        <v>57</v>
      </c>
      <c r="G19" s="38" t="str">
        <f t="shared" si="2"/>
        <v>ASSOCIATION J.C. ANDOLLEEN</v>
      </c>
      <c r="H19" s="42">
        <v>10</v>
      </c>
      <c r="I19" s="43">
        <v>10</v>
      </c>
      <c r="J19" s="43">
        <v>10</v>
      </c>
      <c r="K19" s="43">
        <v>10</v>
      </c>
      <c r="L19" s="44">
        <v>10</v>
      </c>
      <c r="M19" s="187">
        <f t="shared" si="3"/>
        <v>50</v>
      </c>
      <c r="N19" s="188"/>
      <c r="O19" s="34" t="s">
        <v>62</v>
      </c>
      <c r="P19" s="189">
        <f t="shared" si="4"/>
        <v>107</v>
      </c>
      <c r="Q19" s="190"/>
    </row>
    <row r="20" spans="1:17" ht="27" customHeight="1">
      <c r="A20" s="18" t="str">
        <f t="shared" si="0"/>
        <v>PDL</v>
      </c>
      <c r="B20" s="18">
        <f t="shared" si="0"/>
        <v>44</v>
      </c>
      <c r="C20" s="19">
        <v>4</v>
      </c>
      <c r="D20" s="36" t="str">
        <f t="shared" si="1"/>
        <v>HEURTAULT Loic</v>
      </c>
      <c r="E20" s="18">
        <f t="shared" si="1"/>
        <v>1</v>
      </c>
      <c r="F20" s="37">
        <v>30</v>
      </c>
      <c r="G20" s="38" t="str">
        <f t="shared" si="2"/>
        <v>J.C.DE HERIC</v>
      </c>
      <c r="H20" s="42">
        <v>0</v>
      </c>
      <c r="I20" s="43">
        <v>10</v>
      </c>
      <c r="J20" s="43">
        <v>0</v>
      </c>
      <c r="K20" s="43">
        <v>10</v>
      </c>
      <c r="L20" s="44"/>
      <c r="M20" s="187">
        <f t="shared" si="3"/>
        <v>20</v>
      </c>
      <c r="N20" s="188"/>
      <c r="O20" s="34"/>
      <c r="P20" s="189">
        <f t="shared" si="4"/>
        <v>50</v>
      </c>
      <c r="Q20" s="190"/>
    </row>
    <row r="21" spans="1:17" ht="27" customHeight="1">
      <c r="A21" s="18" t="str">
        <f t="shared" si="0"/>
        <v>PC</v>
      </c>
      <c r="B21" s="18">
        <f t="shared" si="0"/>
        <v>86</v>
      </c>
      <c r="C21" s="19">
        <v>5</v>
      </c>
      <c r="D21" s="36" t="str">
        <f t="shared" si="1"/>
        <v>JACQUES Ludovic</v>
      </c>
      <c r="E21" s="18">
        <f t="shared" si="1"/>
        <v>1</v>
      </c>
      <c r="F21" s="37">
        <v>0</v>
      </c>
      <c r="G21" s="38" t="str">
        <f t="shared" si="2"/>
        <v>JUDO CLUB NAINTRE</v>
      </c>
      <c r="H21" s="42">
        <v>0</v>
      </c>
      <c r="I21" s="43">
        <v>0</v>
      </c>
      <c r="J21" s="43">
        <v>10</v>
      </c>
      <c r="K21" s="43">
        <v>0</v>
      </c>
      <c r="L21" s="44">
        <v>10</v>
      </c>
      <c r="M21" s="187">
        <f t="shared" si="3"/>
        <v>20</v>
      </c>
      <c r="N21" s="188"/>
      <c r="O21" s="34"/>
      <c r="P21" s="189">
        <f t="shared" si="4"/>
        <v>20</v>
      </c>
      <c r="Q21" s="190"/>
    </row>
    <row r="22" spans="1:17" ht="27" customHeight="1" thickBot="1">
      <c r="A22" s="18" t="str">
        <f t="shared" si="0"/>
        <v>PDL</v>
      </c>
      <c r="B22" s="18">
        <f t="shared" si="0"/>
        <v>44</v>
      </c>
      <c r="C22" s="19">
        <v>6</v>
      </c>
      <c r="D22" s="47" t="str">
        <f t="shared" si="1"/>
        <v>GUILLOT Lionel</v>
      </c>
      <c r="E22" s="18">
        <f t="shared" si="1"/>
        <v>1</v>
      </c>
      <c r="F22" s="37">
        <v>80</v>
      </c>
      <c r="G22" s="38" t="str">
        <f t="shared" si="2"/>
        <v>JUDO CLUB NANTES</v>
      </c>
      <c r="H22" s="48">
        <v>10</v>
      </c>
      <c r="I22" s="49">
        <v>0</v>
      </c>
      <c r="J22" s="49">
        <v>10</v>
      </c>
      <c r="K22" s="49" t="s">
        <v>62</v>
      </c>
      <c r="L22" s="50"/>
      <c r="M22" s="204">
        <f t="shared" si="3"/>
        <v>20</v>
      </c>
      <c r="N22" s="205"/>
      <c r="O22" s="34"/>
      <c r="P22" s="189">
        <f t="shared" si="4"/>
        <v>100</v>
      </c>
      <c r="Q22" s="190"/>
    </row>
    <row r="23" spans="3:14" ht="11.25">
      <c r="C23" s="1"/>
      <c r="D23" s="51"/>
      <c r="E23" s="51"/>
      <c r="F23" s="51"/>
      <c r="G23" s="51"/>
      <c r="H23" s="51"/>
      <c r="I23" s="51"/>
      <c r="J23" s="51"/>
      <c r="K23" s="51"/>
      <c r="L23" s="51"/>
      <c r="N23" s="52" t="s">
        <v>63</v>
      </c>
    </row>
    <row r="24" spans="3:22" ht="11.25" hidden="1">
      <c r="C24" s="4">
        <f>COUNT(H17:L22)/2</f>
        <v>13</v>
      </c>
      <c r="G24" s="53" t="s">
        <v>64</v>
      </c>
      <c r="H24" s="54">
        <v>1</v>
      </c>
      <c r="I24" s="54">
        <v>2</v>
      </c>
      <c r="J24" s="54">
        <v>3</v>
      </c>
      <c r="K24" s="54">
        <v>4</v>
      </c>
      <c r="L24" s="54">
        <v>5</v>
      </c>
      <c r="M24" s="54">
        <v>6</v>
      </c>
      <c r="N24" s="54">
        <v>7</v>
      </c>
      <c r="O24" s="54">
        <v>8</v>
      </c>
      <c r="P24" s="54">
        <v>9</v>
      </c>
      <c r="Q24" s="54"/>
      <c r="R24" s="54">
        <v>10</v>
      </c>
      <c r="S24" s="54">
        <v>11</v>
      </c>
      <c r="T24" s="54"/>
      <c r="U24" s="54">
        <v>12</v>
      </c>
      <c r="V24" s="54">
        <v>13</v>
      </c>
    </row>
    <row r="25" spans="7:22" ht="11.25" hidden="1">
      <c r="G25" s="53" t="s">
        <v>65</v>
      </c>
      <c r="H25" s="54">
        <v>1</v>
      </c>
      <c r="I25" s="54">
        <v>1</v>
      </c>
      <c r="J25" s="54">
        <v>1</v>
      </c>
      <c r="K25" s="54">
        <v>2</v>
      </c>
      <c r="L25" s="54">
        <v>2</v>
      </c>
      <c r="M25" s="54">
        <v>2</v>
      </c>
      <c r="N25" s="54">
        <v>3</v>
      </c>
      <c r="O25" s="54">
        <v>3</v>
      </c>
      <c r="P25" s="54">
        <v>3</v>
      </c>
      <c r="Q25" s="54"/>
      <c r="R25" s="54">
        <v>4</v>
      </c>
      <c r="S25" s="54">
        <v>4</v>
      </c>
      <c r="T25" s="54"/>
      <c r="U25" s="54">
        <v>4</v>
      </c>
      <c r="V25" s="54">
        <v>5</v>
      </c>
    </row>
    <row r="26" spans="7:22" ht="11.25" hidden="1">
      <c r="G26" s="53" t="s">
        <v>66</v>
      </c>
      <c r="H26" s="54">
        <v>1</v>
      </c>
      <c r="I26" s="54">
        <v>1</v>
      </c>
      <c r="J26" s="54">
        <v>1</v>
      </c>
      <c r="K26" s="54">
        <v>2</v>
      </c>
      <c r="L26" s="54">
        <v>2</v>
      </c>
      <c r="M26" s="54">
        <v>2</v>
      </c>
      <c r="N26" s="54">
        <v>3</v>
      </c>
      <c r="O26" s="54">
        <v>3</v>
      </c>
      <c r="P26" s="54">
        <v>3</v>
      </c>
      <c r="Q26" s="54"/>
      <c r="R26" s="54">
        <v>4</v>
      </c>
      <c r="S26" s="54">
        <v>4</v>
      </c>
      <c r="T26" s="54"/>
      <c r="U26" s="54">
        <v>5</v>
      </c>
      <c r="V26" s="54">
        <v>5</v>
      </c>
    </row>
  </sheetData>
  <sheetProtection formatCells="0" formatColumn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indexed="8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55" bestFit="1" customWidth="1"/>
    <col min="2" max="2" width="5.140625" style="55" bestFit="1" customWidth="1"/>
    <col min="3" max="3" width="4.421875" style="60" bestFit="1" customWidth="1"/>
    <col min="4" max="4" width="22.140625" style="57" customWidth="1"/>
    <col min="5" max="5" width="3.140625" style="57" customWidth="1"/>
    <col min="6" max="6" width="7.7109375" style="55" customWidth="1"/>
    <col min="7" max="7" width="19.421875" style="57" customWidth="1"/>
    <col min="8" max="32" width="4.00390625" style="57" customWidth="1"/>
    <col min="33" max="52" width="4.00390625" style="55" hidden="1" customWidth="1"/>
    <col min="53" max="16384" width="11.421875" style="57" customWidth="1"/>
  </cols>
  <sheetData>
    <row r="1" spans="3:22" ht="13.5" thickBot="1">
      <c r="C1" s="56">
        <v>10</v>
      </c>
      <c r="F1" s="58"/>
      <c r="G1" s="59"/>
      <c r="H1" s="59"/>
      <c r="I1" s="59"/>
      <c r="J1" s="59"/>
      <c r="K1" s="59"/>
      <c r="L1" s="59"/>
      <c r="M1" s="59"/>
      <c r="N1" s="59"/>
      <c r="O1" s="59"/>
      <c r="P1" s="212" t="s">
        <v>0</v>
      </c>
      <c r="Q1" s="212"/>
      <c r="R1" s="212"/>
      <c r="S1" s="59"/>
      <c r="T1" s="59"/>
      <c r="U1" s="59"/>
      <c r="V1" s="58"/>
    </row>
    <row r="2" spans="6:22" ht="16.5" customHeight="1" thickBot="1">
      <c r="F2" s="61" t="s">
        <v>1</v>
      </c>
      <c r="G2" s="62" t="s">
        <v>67</v>
      </c>
      <c r="H2" s="59"/>
      <c r="I2" s="59"/>
      <c r="J2" s="63" t="s">
        <v>3</v>
      </c>
      <c r="K2" s="183">
        <f ca="1">TODAY()</f>
        <v>41217</v>
      </c>
      <c r="L2" s="183"/>
      <c r="M2" s="183"/>
      <c r="N2" s="183"/>
      <c r="O2" s="59"/>
      <c r="P2" s="184" t="s">
        <v>68</v>
      </c>
      <c r="Q2" s="184"/>
      <c r="R2" s="186"/>
      <c r="S2" s="59"/>
      <c r="V2" s="58"/>
    </row>
    <row r="3" spans="6:22" ht="13.5" customHeight="1" thickBot="1">
      <c r="F3" s="58"/>
      <c r="G3" s="59"/>
      <c r="H3" s="65"/>
      <c r="I3" s="65"/>
      <c r="J3" s="59"/>
      <c r="K3" s="59"/>
      <c r="L3" s="59"/>
      <c r="M3" s="59"/>
      <c r="N3" s="59"/>
      <c r="O3" s="59"/>
      <c r="P3" s="185"/>
      <c r="Q3" s="185"/>
      <c r="R3" s="182"/>
      <c r="S3" s="59"/>
      <c r="T3" s="59"/>
      <c r="U3" s="59"/>
      <c r="V3" s="58"/>
    </row>
    <row r="4" spans="6:22" ht="12.75">
      <c r="F4" s="57"/>
      <c r="G4" s="66"/>
      <c r="J4" s="59" t="s">
        <v>5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8"/>
    </row>
    <row r="5" spans="6:22" ht="12.75">
      <c r="F5" s="67" t="s">
        <v>6</v>
      </c>
      <c r="G5" s="68"/>
      <c r="J5" s="63" t="s">
        <v>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8"/>
    </row>
    <row r="6" spans="6:22" ht="12.75">
      <c r="F6" s="58"/>
      <c r="G6" s="69"/>
      <c r="J6" s="63"/>
      <c r="K6" s="63"/>
      <c r="L6" s="59"/>
      <c r="M6" s="59"/>
      <c r="N6" s="59"/>
      <c r="O6" s="59"/>
      <c r="P6" s="59"/>
      <c r="Q6" s="59"/>
      <c r="R6" s="59"/>
      <c r="S6" s="59"/>
      <c r="T6" s="59"/>
      <c r="U6" s="59"/>
      <c r="V6" s="58"/>
    </row>
    <row r="7" spans="8:32" ht="13.5" thickBot="1">
      <c r="H7" s="59"/>
      <c r="I7" s="59"/>
      <c r="J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8"/>
      <c r="W7" s="70"/>
      <c r="X7" s="70"/>
      <c r="Y7" s="70"/>
      <c r="Z7" s="70"/>
      <c r="AA7" s="70"/>
      <c r="AB7" s="70"/>
      <c r="AC7" s="70"/>
      <c r="AD7" s="71"/>
      <c r="AE7" s="71"/>
      <c r="AF7" s="71"/>
    </row>
    <row r="8" spans="1:52" s="79" customFormat="1" ht="14.25" customHeight="1">
      <c r="A8" s="72" t="s">
        <v>8</v>
      </c>
      <c r="B8" s="72" t="s">
        <v>9</v>
      </c>
      <c r="C8" s="73" t="s">
        <v>10</v>
      </c>
      <c r="D8" s="73" t="s">
        <v>11</v>
      </c>
      <c r="E8" s="73" t="s">
        <v>12</v>
      </c>
      <c r="F8" s="73" t="s">
        <v>13</v>
      </c>
      <c r="G8" s="73" t="s">
        <v>14</v>
      </c>
      <c r="H8" s="74" t="s">
        <v>21</v>
      </c>
      <c r="I8" s="74" t="s">
        <v>69</v>
      </c>
      <c r="J8" s="74" t="s">
        <v>25</v>
      </c>
      <c r="K8" s="74" t="s">
        <v>70</v>
      </c>
      <c r="L8" s="74" t="s">
        <v>71</v>
      </c>
      <c r="M8" s="74" t="s">
        <v>24</v>
      </c>
      <c r="N8" s="74" t="s">
        <v>72</v>
      </c>
      <c r="O8" s="74" t="s">
        <v>73</v>
      </c>
      <c r="P8" s="74" t="s">
        <v>26</v>
      </c>
      <c r="Q8" s="74" t="s">
        <v>74</v>
      </c>
      <c r="R8" s="74" t="s">
        <v>18</v>
      </c>
      <c r="S8" s="74" t="s">
        <v>22</v>
      </c>
      <c r="T8" s="74" t="s">
        <v>75</v>
      </c>
      <c r="U8" s="74" t="s">
        <v>76</v>
      </c>
      <c r="V8" s="74" t="s">
        <v>77</v>
      </c>
      <c r="W8" s="74" t="s">
        <v>28</v>
      </c>
      <c r="X8" s="74" t="s">
        <v>78</v>
      </c>
      <c r="Y8" s="74" t="s">
        <v>79</v>
      </c>
      <c r="Z8" s="74" t="s">
        <v>19</v>
      </c>
      <c r="AA8" s="74" t="s">
        <v>80</v>
      </c>
      <c r="AB8" s="74" t="s">
        <v>20</v>
      </c>
      <c r="AC8" s="74" t="s">
        <v>81</v>
      </c>
      <c r="AD8" s="75" t="s">
        <v>82</v>
      </c>
      <c r="AE8" s="76" t="s">
        <v>83</v>
      </c>
      <c r="AF8" s="77" t="s">
        <v>84</v>
      </c>
      <c r="AG8" s="78" t="s">
        <v>15</v>
      </c>
      <c r="AH8" s="78" t="s">
        <v>85</v>
      </c>
      <c r="AI8" s="78" t="s">
        <v>86</v>
      </c>
      <c r="AJ8" s="78" t="s">
        <v>87</v>
      </c>
      <c r="AK8" s="78" t="s">
        <v>29</v>
      </c>
      <c r="AL8" s="78" t="s">
        <v>23</v>
      </c>
      <c r="AM8" s="78" t="s">
        <v>27</v>
      </c>
      <c r="AN8" s="78" t="s">
        <v>88</v>
      </c>
      <c r="AO8" s="78" t="s">
        <v>17</v>
      </c>
      <c r="AP8" s="78" t="s">
        <v>89</v>
      </c>
      <c r="AQ8" s="78" t="s">
        <v>90</v>
      </c>
      <c r="AR8" s="78" t="s">
        <v>91</v>
      </c>
      <c r="AS8" s="78" t="s">
        <v>16</v>
      </c>
      <c r="AT8" s="78" t="s">
        <v>92</v>
      </c>
      <c r="AU8" s="78" t="s">
        <v>93</v>
      </c>
      <c r="AV8" s="78" t="s">
        <v>94</v>
      </c>
      <c r="AW8" s="78" t="s">
        <v>95</v>
      </c>
      <c r="AX8" s="78" t="s">
        <v>96</v>
      </c>
      <c r="AY8" s="78" t="s">
        <v>97</v>
      </c>
      <c r="AZ8" s="78" t="s">
        <v>98</v>
      </c>
    </row>
    <row r="9" spans="1:52" s="88" customFormat="1" ht="24.75" customHeight="1">
      <c r="A9" s="80" t="s">
        <v>40</v>
      </c>
      <c r="B9" s="80">
        <v>44</v>
      </c>
      <c r="C9" s="81">
        <v>1</v>
      </c>
      <c r="D9" s="82" t="s">
        <v>99</v>
      </c>
      <c r="E9" s="80">
        <v>1</v>
      </c>
      <c r="F9" s="80">
        <v>80</v>
      </c>
      <c r="G9" s="83" t="s">
        <v>100</v>
      </c>
      <c r="H9" s="84" t="s">
        <v>34</v>
      </c>
      <c r="I9" s="85"/>
      <c r="J9" s="85"/>
      <c r="K9" s="85"/>
      <c r="L9" s="85"/>
      <c r="M9" s="84" t="s">
        <v>34</v>
      </c>
      <c r="N9" s="85"/>
      <c r="O9" s="85"/>
      <c r="P9" s="85"/>
      <c r="Q9" s="85"/>
      <c r="R9" s="84" t="s">
        <v>39</v>
      </c>
      <c r="S9" s="85"/>
      <c r="T9" s="85"/>
      <c r="U9" s="85"/>
      <c r="V9" s="85"/>
      <c r="W9" s="84" t="s">
        <v>34</v>
      </c>
      <c r="X9" s="85"/>
      <c r="Y9" s="85"/>
      <c r="Z9" s="85"/>
      <c r="AA9" s="84" t="s">
        <v>34</v>
      </c>
      <c r="AB9" s="85"/>
      <c r="AC9" s="85"/>
      <c r="AD9" s="85"/>
      <c r="AE9" s="85"/>
      <c r="AF9" s="85"/>
      <c r="AG9" s="86"/>
      <c r="AH9" s="86"/>
      <c r="AI9" s="86"/>
      <c r="AJ9" s="86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spans="1:52" s="79" customFormat="1" ht="24.75" customHeight="1">
      <c r="A10" s="80" t="s">
        <v>40</v>
      </c>
      <c r="B10" s="80">
        <v>49</v>
      </c>
      <c r="C10" s="81">
        <v>2</v>
      </c>
      <c r="D10" s="82" t="s">
        <v>101</v>
      </c>
      <c r="E10" s="80">
        <v>2</v>
      </c>
      <c r="F10" s="80">
        <v>80</v>
      </c>
      <c r="G10" s="83" t="s">
        <v>102</v>
      </c>
      <c r="H10" s="85"/>
      <c r="I10" s="85"/>
      <c r="J10" s="84" t="s">
        <v>38</v>
      </c>
      <c r="K10" s="85"/>
      <c r="L10" s="85"/>
      <c r="M10" s="85"/>
      <c r="N10" s="85"/>
      <c r="O10" s="84" t="s">
        <v>38</v>
      </c>
      <c r="P10" s="85"/>
      <c r="Q10" s="85"/>
      <c r="R10" s="85"/>
      <c r="S10" s="84" t="s">
        <v>38</v>
      </c>
      <c r="T10" s="85"/>
      <c r="U10" s="85"/>
      <c r="V10" s="85"/>
      <c r="W10" s="85"/>
      <c r="X10" s="85"/>
      <c r="Y10" s="84" t="s">
        <v>38</v>
      </c>
      <c r="Z10" s="85"/>
      <c r="AA10" s="85"/>
      <c r="AB10" s="84" t="s">
        <v>34</v>
      </c>
      <c r="AC10" s="85"/>
      <c r="AD10" s="85"/>
      <c r="AE10" s="85"/>
      <c r="AF10" s="85"/>
      <c r="AG10" s="86"/>
      <c r="AH10" s="87"/>
      <c r="AI10" s="87"/>
      <c r="AJ10" s="87"/>
      <c r="AK10" s="86"/>
      <c r="AL10" s="87"/>
      <c r="AM10" s="87"/>
      <c r="AN10" s="87"/>
      <c r="AO10" s="87"/>
      <c r="AP10" s="87"/>
      <c r="AQ10" s="86"/>
      <c r="AR10" s="86"/>
      <c r="AS10" s="87"/>
      <c r="AT10" s="87"/>
      <c r="AU10" s="87"/>
      <c r="AV10" s="87"/>
      <c r="AW10" s="87"/>
      <c r="AX10" s="87"/>
      <c r="AY10" s="87"/>
      <c r="AZ10" s="87"/>
    </row>
    <row r="11" spans="1:52" s="79" customFormat="1" ht="24.75" customHeight="1">
      <c r="A11" s="80" t="s">
        <v>40</v>
      </c>
      <c r="B11" s="80">
        <v>72</v>
      </c>
      <c r="C11" s="81">
        <v>3</v>
      </c>
      <c r="D11" s="82" t="s">
        <v>103</v>
      </c>
      <c r="E11" s="80">
        <v>1</v>
      </c>
      <c r="F11" s="80">
        <v>80</v>
      </c>
      <c r="G11" s="83" t="s">
        <v>104</v>
      </c>
      <c r="H11" s="84" t="s">
        <v>38</v>
      </c>
      <c r="I11" s="85"/>
      <c r="J11" s="85"/>
      <c r="K11" s="85"/>
      <c r="L11" s="85"/>
      <c r="M11" s="85"/>
      <c r="N11" s="85"/>
      <c r="O11" s="85"/>
      <c r="P11" s="84" t="s">
        <v>33</v>
      </c>
      <c r="Q11" s="85"/>
      <c r="R11" s="85"/>
      <c r="S11" s="85"/>
      <c r="T11" s="85"/>
      <c r="U11" s="84" t="s">
        <v>38</v>
      </c>
      <c r="V11" s="85"/>
      <c r="W11" s="85"/>
      <c r="X11" s="85"/>
      <c r="Y11" s="85"/>
      <c r="Z11" s="84" t="s">
        <v>44</v>
      </c>
      <c r="AA11" s="85"/>
      <c r="AB11" s="85"/>
      <c r="AC11" s="85"/>
      <c r="AD11" s="84" t="s">
        <v>38</v>
      </c>
      <c r="AE11" s="85"/>
      <c r="AF11" s="85"/>
      <c r="AG11" s="87"/>
      <c r="AH11" s="87"/>
      <c r="AI11" s="87"/>
      <c r="AJ11" s="87"/>
      <c r="AK11" s="86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7"/>
      <c r="AW11" s="87"/>
      <c r="AX11" s="87"/>
      <c r="AY11" s="87"/>
      <c r="AZ11" s="87"/>
    </row>
    <row r="12" spans="1:52" s="79" customFormat="1" ht="24.75" customHeight="1">
      <c r="A12" s="80" t="s">
        <v>40</v>
      </c>
      <c r="B12" s="80">
        <v>85</v>
      </c>
      <c r="C12" s="81">
        <v>4</v>
      </c>
      <c r="D12" s="82" t="s">
        <v>105</v>
      </c>
      <c r="E12" s="80">
        <v>1</v>
      </c>
      <c r="F12" s="80">
        <v>80</v>
      </c>
      <c r="G12" s="83" t="s">
        <v>106</v>
      </c>
      <c r="H12" s="85"/>
      <c r="I12" s="85"/>
      <c r="J12" s="84" t="s">
        <v>34</v>
      </c>
      <c r="K12" s="85"/>
      <c r="L12" s="85"/>
      <c r="M12" s="85"/>
      <c r="N12" s="84" t="s">
        <v>107</v>
      </c>
      <c r="O12" s="85"/>
      <c r="P12" s="85"/>
      <c r="Q12" s="85"/>
      <c r="R12" s="84" t="s">
        <v>38</v>
      </c>
      <c r="S12" s="85"/>
      <c r="T12" s="85"/>
      <c r="U12" s="85"/>
      <c r="V12" s="84" t="s">
        <v>38</v>
      </c>
      <c r="W12" s="85"/>
      <c r="X12" s="85"/>
      <c r="Y12" s="85"/>
      <c r="Z12" s="85"/>
      <c r="AA12" s="85"/>
      <c r="AB12" s="85"/>
      <c r="AC12" s="85"/>
      <c r="AD12" s="85"/>
      <c r="AE12" s="84"/>
      <c r="AF12" s="85"/>
      <c r="AG12" s="87"/>
      <c r="AH12" s="87"/>
      <c r="AI12" s="87"/>
      <c r="AJ12" s="87"/>
      <c r="AK12" s="87"/>
      <c r="AL12" s="86"/>
      <c r="AM12" s="86"/>
      <c r="AN12" s="86"/>
      <c r="AO12" s="87"/>
      <c r="AP12" s="87"/>
      <c r="AQ12" s="87"/>
      <c r="AR12" s="87"/>
      <c r="AS12" s="86"/>
      <c r="AT12" s="87"/>
      <c r="AU12" s="87"/>
      <c r="AV12" s="87"/>
      <c r="AW12" s="87"/>
      <c r="AX12" s="87"/>
      <c r="AY12" s="87"/>
      <c r="AZ12" s="87"/>
    </row>
    <row r="13" spans="1:52" s="79" customFormat="1" ht="24.75" customHeight="1">
      <c r="A13" s="80" t="s">
        <v>40</v>
      </c>
      <c r="B13" s="80">
        <v>85</v>
      </c>
      <c r="C13" s="81">
        <v>5</v>
      </c>
      <c r="D13" s="82" t="s">
        <v>108</v>
      </c>
      <c r="E13" s="80">
        <v>2</v>
      </c>
      <c r="F13" s="80">
        <v>81</v>
      </c>
      <c r="G13" s="83" t="s">
        <v>109</v>
      </c>
      <c r="H13" s="85"/>
      <c r="I13" s="85"/>
      <c r="J13" s="85"/>
      <c r="K13" s="84" t="s">
        <v>110</v>
      </c>
      <c r="L13" s="85"/>
      <c r="M13" s="85"/>
      <c r="N13" s="85"/>
      <c r="O13" s="85"/>
      <c r="P13" s="84" t="s">
        <v>33</v>
      </c>
      <c r="Q13" s="85"/>
      <c r="R13" s="85"/>
      <c r="S13" s="85"/>
      <c r="T13" s="85"/>
      <c r="U13" s="85"/>
      <c r="V13" s="85"/>
      <c r="W13" s="84" t="s">
        <v>38</v>
      </c>
      <c r="X13" s="85"/>
      <c r="Y13" s="85"/>
      <c r="Z13" s="85"/>
      <c r="AA13" s="85"/>
      <c r="AB13" s="84" t="s">
        <v>39</v>
      </c>
      <c r="AC13" s="85"/>
      <c r="AD13" s="85"/>
      <c r="AE13" s="85"/>
      <c r="AF13" s="84" t="s">
        <v>38</v>
      </c>
      <c r="AG13" s="87"/>
      <c r="AH13" s="87"/>
      <c r="AI13" s="87"/>
      <c r="AJ13" s="87"/>
      <c r="AK13" s="87"/>
      <c r="AL13" s="86"/>
      <c r="AM13" s="87"/>
      <c r="AN13" s="87"/>
      <c r="AO13" s="86"/>
      <c r="AP13" s="86"/>
      <c r="AQ13" s="87"/>
      <c r="AR13" s="87"/>
      <c r="AS13" s="87"/>
      <c r="AT13" s="87"/>
      <c r="AU13" s="87"/>
      <c r="AV13" s="86"/>
      <c r="AW13" s="87"/>
      <c r="AX13" s="87"/>
      <c r="AY13" s="87"/>
      <c r="AZ13" s="87"/>
    </row>
    <row r="14" spans="1:52" s="79" customFormat="1" ht="24.75" customHeight="1">
      <c r="A14" s="80" t="s">
        <v>40</v>
      </c>
      <c r="B14" s="80">
        <v>85</v>
      </c>
      <c r="C14" s="81">
        <v>6</v>
      </c>
      <c r="D14" s="82" t="s">
        <v>111</v>
      </c>
      <c r="E14" s="80">
        <v>1</v>
      </c>
      <c r="F14" s="80">
        <v>87</v>
      </c>
      <c r="G14" s="83" t="s">
        <v>109</v>
      </c>
      <c r="H14" s="85"/>
      <c r="I14" s="85"/>
      <c r="J14" s="85"/>
      <c r="K14" s="85"/>
      <c r="L14" s="85"/>
      <c r="M14" s="84" t="s">
        <v>38</v>
      </c>
      <c r="N14" s="85"/>
      <c r="O14" s="85"/>
      <c r="P14" s="85"/>
      <c r="Q14" s="84" t="s">
        <v>34</v>
      </c>
      <c r="R14" s="85"/>
      <c r="S14" s="84" t="s">
        <v>34</v>
      </c>
      <c r="T14" s="85"/>
      <c r="U14" s="85"/>
      <c r="V14" s="85"/>
      <c r="W14" s="85"/>
      <c r="X14" s="85"/>
      <c r="Y14" s="85"/>
      <c r="Z14" s="84" t="s">
        <v>34</v>
      </c>
      <c r="AA14" s="85"/>
      <c r="AB14" s="85"/>
      <c r="AC14" s="84" t="s">
        <v>34</v>
      </c>
      <c r="AD14" s="85"/>
      <c r="AE14" s="85"/>
      <c r="AF14" s="85"/>
      <c r="AG14" s="87"/>
      <c r="AH14" s="87"/>
      <c r="AI14" s="87"/>
      <c r="AJ14" s="87"/>
      <c r="AK14" s="87"/>
      <c r="AL14" s="87"/>
      <c r="AM14" s="86"/>
      <c r="AN14" s="87"/>
      <c r="AO14" s="86"/>
      <c r="AP14" s="87"/>
      <c r="AQ14" s="87"/>
      <c r="AR14" s="87"/>
      <c r="AS14" s="87"/>
      <c r="AT14" s="87"/>
      <c r="AU14" s="87"/>
      <c r="AV14" s="87"/>
      <c r="AW14" s="86"/>
      <c r="AX14" s="86"/>
      <c r="AY14" s="87"/>
      <c r="AZ14" s="87"/>
    </row>
    <row r="15" spans="1:52" s="79" customFormat="1" ht="24.75" customHeight="1">
      <c r="A15" s="80" t="s">
        <v>40</v>
      </c>
      <c r="B15" s="80">
        <v>49</v>
      </c>
      <c r="C15" s="81">
        <v>7</v>
      </c>
      <c r="D15" s="82" t="s">
        <v>112</v>
      </c>
      <c r="E15" s="80">
        <v>1</v>
      </c>
      <c r="F15" s="80">
        <v>83</v>
      </c>
      <c r="G15" s="83" t="s">
        <v>113</v>
      </c>
      <c r="H15" s="85"/>
      <c r="I15" s="85"/>
      <c r="J15" s="85"/>
      <c r="K15" s="85"/>
      <c r="L15" s="84" t="s">
        <v>38</v>
      </c>
      <c r="M15" s="85"/>
      <c r="N15" s="85"/>
      <c r="O15" s="84" t="s">
        <v>34</v>
      </c>
      <c r="P15" s="85"/>
      <c r="Q15" s="85"/>
      <c r="R15" s="85"/>
      <c r="S15" s="85"/>
      <c r="T15" s="85"/>
      <c r="U15" s="84" t="s">
        <v>34</v>
      </c>
      <c r="V15" s="85"/>
      <c r="W15" s="85"/>
      <c r="X15" s="84" t="s">
        <v>34</v>
      </c>
      <c r="Y15" s="85"/>
      <c r="Z15" s="85"/>
      <c r="AA15" s="84" t="s">
        <v>43</v>
      </c>
      <c r="AB15" s="85"/>
      <c r="AC15" s="85"/>
      <c r="AD15" s="85"/>
      <c r="AE15" s="85"/>
      <c r="AF15" s="85"/>
      <c r="AG15" s="87"/>
      <c r="AH15" s="87"/>
      <c r="AI15" s="87"/>
      <c r="AJ15" s="87"/>
      <c r="AK15" s="87"/>
      <c r="AL15" s="87"/>
      <c r="AM15" s="87"/>
      <c r="AN15" s="86"/>
      <c r="AO15" s="87"/>
      <c r="AP15" s="86"/>
      <c r="AQ15" s="87"/>
      <c r="AR15" s="87"/>
      <c r="AS15" s="87"/>
      <c r="AT15" s="87"/>
      <c r="AU15" s="87"/>
      <c r="AV15" s="87"/>
      <c r="AW15" s="86"/>
      <c r="AX15" s="87"/>
      <c r="AY15" s="86"/>
      <c r="AZ15" s="87"/>
    </row>
    <row r="16" spans="1:52" s="79" customFormat="1" ht="24.75" customHeight="1">
      <c r="A16" s="80" t="s">
        <v>114</v>
      </c>
      <c r="B16" s="80">
        <v>18</v>
      </c>
      <c r="C16" s="81">
        <v>8</v>
      </c>
      <c r="D16" s="82" t="s">
        <v>115</v>
      </c>
      <c r="E16" s="80">
        <v>1</v>
      </c>
      <c r="F16" s="80">
        <v>84</v>
      </c>
      <c r="G16" s="83" t="s">
        <v>116</v>
      </c>
      <c r="H16" s="85"/>
      <c r="I16" s="84" t="s">
        <v>38</v>
      </c>
      <c r="J16" s="85"/>
      <c r="K16" s="85"/>
      <c r="L16" s="85"/>
      <c r="M16" s="85"/>
      <c r="N16" s="84" t="s">
        <v>34</v>
      </c>
      <c r="O16" s="85"/>
      <c r="P16" s="85"/>
      <c r="Q16" s="85"/>
      <c r="R16" s="85"/>
      <c r="S16" s="85"/>
      <c r="T16" s="84" t="s">
        <v>34</v>
      </c>
      <c r="U16" s="85"/>
      <c r="V16" s="85"/>
      <c r="W16" s="85"/>
      <c r="X16" s="85"/>
      <c r="Y16" s="84" t="s">
        <v>34</v>
      </c>
      <c r="Z16" s="85"/>
      <c r="AA16" s="85"/>
      <c r="AB16" s="85"/>
      <c r="AC16" s="85"/>
      <c r="AD16" s="84" t="s">
        <v>34</v>
      </c>
      <c r="AE16" s="85"/>
      <c r="AF16" s="85"/>
      <c r="AG16" s="87"/>
      <c r="AH16" s="86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6"/>
      <c r="AW16" s="87"/>
      <c r="AX16" s="86"/>
      <c r="AY16" s="86"/>
      <c r="AZ16" s="87"/>
    </row>
    <row r="17" spans="1:52" s="79" customFormat="1" ht="24.75" customHeight="1">
      <c r="A17" s="80" t="s">
        <v>114</v>
      </c>
      <c r="B17" s="80">
        <v>37</v>
      </c>
      <c r="C17" s="81">
        <v>9</v>
      </c>
      <c r="D17" s="89" t="s">
        <v>117</v>
      </c>
      <c r="E17" s="80">
        <v>1</v>
      </c>
      <c r="F17" s="80">
        <v>89</v>
      </c>
      <c r="G17" s="83" t="s">
        <v>118</v>
      </c>
      <c r="H17" s="85"/>
      <c r="I17" s="85"/>
      <c r="J17" s="85"/>
      <c r="K17" s="84" t="s">
        <v>33</v>
      </c>
      <c r="L17" s="85"/>
      <c r="M17" s="85"/>
      <c r="N17" s="85"/>
      <c r="O17" s="85"/>
      <c r="P17" s="85"/>
      <c r="Q17" s="84" t="s">
        <v>38</v>
      </c>
      <c r="R17" s="85"/>
      <c r="S17" s="85"/>
      <c r="T17" s="84" t="s">
        <v>44</v>
      </c>
      <c r="U17" s="85"/>
      <c r="V17" s="85"/>
      <c r="W17" s="85"/>
      <c r="X17" s="84" t="s">
        <v>38</v>
      </c>
      <c r="Y17" s="85"/>
      <c r="Z17" s="85"/>
      <c r="AA17" s="85"/>
      <c r="AB17" s="85"/>
      <c r="AC17" s="85"/>
      <c r="AD17" s="85"/>
      <c r="AE17" s="84"/>
      <c r="AF17" s="85"/>
      <c r="AG17" s="87"/>
      <c r="AH17" s="87"/>
      <c r="AI17" s="86"/>
      <c r="AJ17" s="87"/>
      <c r="AK17" s="87"/>
      <c r="AL17" s="87"/>
      <c r="AM17" s="87"/>
      <c r="AN17" s="87"/>
      <c r="AO17" s="87"/>
      <c r="AP17" s="87"/>
      <c r="AQ17" s="86"/>
      <c r="AR17" s="87"/>
      <c r="AS17" s="87"/>
      <c r="AT17" s="86"/>
      <c r="AU17" s="87"/>
      <c r="AV17" s="87"/>
      <c r="AW17" s="87"/>
      <c r="AX17" s="87"/>
      <c r="AY17" s="87"/>
      <c r="AZ17" s="86"/>
    </row>
    <row r="18" spans="1:52" s="79" customFormat="1" ht="24.75" customHeight="1">
      <c r="A18" s="80" t="s">
        <v>40</v>
      </c>
      <c r="B18" s="80">
        <v>85</v>
      </c>
      <c r="C18" s="81">
        <v>10</v>
      </c>
      <c r="D18" s="82" t="s">
        <v>119</v>
      </c>
      <c r="E18" s="80">
        <v>1</v>
      </c>
      <c r="F18" s="80">
        <v>90</v>
      </c>
      <c r="G18" s="83" t="s">
        <v>120</v>
      </c>
      <c r="H18" s="85"/>
      <c r="I18" s="84" t="s">
        <v>34</v>
      </c>
      <c r="J18" s="85"/>
      <c r="K18" s="85"/>
      <c r="L18" s="84" t="s">
        <v>34</v>
      </c>
      <c r="M18" s="85"/>
      <c r="N18" s="85"/>
      <c r="O18" s="85"/>
      <c r="P18" s="85"/>
      <c r="Q18" s="85"/>
      <c r="R18" s="85"/>
      <c r="S18" s="85"/>
      <c r="T18" s="85"/>
      <c r="U18" s="85"/>
      <c r="V18" s="84" t="s">
        <v>34</v>
      </c>
      <c r="W18" s="85"/>
      <c r="X18" s="85"/>
      <c r="Y18" s="85"/>
      <c r="Z18" s="85"/>
      <c r="AA18" s="85"/>
      <c r="AB18" s="85"/>
      <c r="AC18" s="84" t="s">
        <v>38</v>
      </c>
      <c r="AD18" s="85"/>
      <c r="AE18" s="85"/>
      <c r="AF18" s="84" t="s">
        <v>33</v>
      </c>
      <c r="AG18" s="87"/>
      <c r="AH18" s="87"/>
      <c r="AI18" s="87"/>
      <c r="AJ18" s="86"/>
      <c r="AK18" s="87"/>
      <c r="AL18" s="87"/>
      <c r="AM18" s="87"/>
      <c r="AN18" s="87"/>
      <c r="AO18" s="87"/>
      <c r="AP18" s="87"/>
      <c r="AQ18" s="87"/>
      <c r="AR18" s="86"/>
      <c r="AS18" s="87"/>
      <c r="AT18" s="87"/>
      <c r="AU18" s="86"/>
      <c r="AV18" s="87"/>
      <c r="AW18" s="87"/>
      <c r="AX18" s="87"/>
      <c r="AY18" s="87"/>
      <c r="AZ18" s="86"/>
    </row>
    <row r="19" spans="1:52" s="94" customFormat="1" ht="24.75" customHeight="1" thickBot="1">
      <c r="A19" s="90"/>
      <c r="B19" s="90"/>
      <c r="C19" s="91"/>
      <c r="D19" s="92"/>
      <c r="E19" s="93"/>
      <c r="F19" s="93"/>
      <c r="G19" s="92"/>
      <c r="M19" s="209" t="s">
        <v>121</v>
      </c>
      <c r="N19" s="209"/>
      <c r="O19" s="209"/>
      <c r="P19" s="209"/>
      <c r="Q19" s="95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s="79" customFormat="1" ht="24" customHeight="1" thickBot="1">
      <c r="A20" s="72" t="s">
        <v>8</v>
      </c>
      <c r="B20" s="72" t="s">
        <v>9</v>
      </c>
      <c r="C20" s="73" t="s">
        <v>10</v>
      </c>
      <c r="D20" s="96" t="s">
        <v>11</v>
      </c>
      <c r="E20" s="96" t="s">
        <v>12</v>
      </c>
      <c r="F20" s="97" t="s">
        <v>50</v>
      </c>
      <c r="G20" s="98" t="s">
        <v>14</v>
      </c>
      <c r="H20" s="99" t="s">
        <v>51</v>
      </c>
      <c r="I20" s="100" t="s">
        <v>52</v>
      </c>
      <c r="J20" s="100" t="s">
        <v>53</v>
      </c>
      <c r="K20" s="100" t="s">
        <v>54</v>
      </c>
      <c r="L20" s="101" t="s">
        <v>55</v>
      </c>
      <c r="M20" s="102" t="s">
        <v>122</v>
      </c>
      <c r="N20" s="103" t="s">
        <v>123</v>
      </c>
      <c r="O20" s="103" t="s">
        <v>124</v>
      </c>
      <c r="P20" s="104" t="s">
        <v>125</v>
      </c>
      <c r="Q20" s="213" t="s">
        <v>56</v>
      </c>
      <c r="R20" s="214"/>
      <c r="S20" s="105" t="s">
        <v>57</v>
      </c>
      <c r="T20" s="210" t="s">
        <v>58</v>
      </c>
      <c r="U20" s="211"/>
      <c r="W20" s="208" t="s">
        <v>126</v>
      </c>
      <c r="X20" s="208"/>
      <c r="Y20" s="208"/>
      <c r="Z20" s="208"/>
      <c r="AA20" s="20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</row>
    <row r="21" spans="1:52" s="94" customFormat="1" ht="15.75" customHeight="1">
      <c r="A21" s="80" t="str">
        <f aca="true" t="shared" si="0" ref="A21:B30">A9</f>
        <v>PDL</v>
      </c>
      <c r="B21" s="80">
        <f t="shared" si="0"/>
        <v>44</v>
      </c>
      <c r="C21" s="81">
        <v>1</v>
      </c>
      <c r="D21" s="106" t="str">
        <f aca="true" t="shared" si="1" ref="D21:E30">D9</f>
        <v>AUFFRET Patrice</v>
      </c>
      <c r="E21" s="80">
        <f t="shared" si="1"/>
        <v>1</v>
      </c>
      <c r="F21" s="107">
        <v>20</v>
      </c>
      <c r="G21" s="108" t="str">
        <f aca="true" t="shared" si="2" ref="G21:G30">G9</f>
        <v>JC NAZAIRIEN</v>
      </c>
      <c r="H21" s="109">
        <v>0</v>
      </c>
      <c r="I21" s="110">
        <v>0</v>
      </c>
      <c r="J21" s="110">
        <v>0</v>
      </c>
      <c r="K21" s="110">
        <v>0</v>
      </c>
      <c r="L21" s="111">
        <v>0</v>
      </c>
      <c r="M21" s="109"/>
      <c r="N21" s="110"/>
      <c r="O21" s="112"/>
      <c r="P21" s="113"/>
      <c r="Q21" s="215">
        <f aca="true" t="shared" si="3" ref="Q21:Q30">SUM(H21:P21)</f>
        <v>0</v>
      </c>
      <c r="R21" s="216"/>
      <c r="S21" s="114"/>
      <c r="T21" s="210">
        <f aca="true" t="shared" si="4" ref="T21:T30">SUM(F21,Q21)</f>
        <v>20</v>
      </c>
      <c r="U21" s="211"/>
      <c r="W21" s="115" t="s">
        <v>15</v>
      </c>
      <c r="X21" s="115" t="s">
        <v>85</v>
      </c>
      <c r="Y21" s="116" t="s">
        <v>86</v>
      </c>
      <c r="Z21" s="115" t="s">
        <v>87</v>
      </c>
      <c r="AA21" s="115" t="s">
        <v>29</v>
      </c>
      <c r="AD21" s="117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s="94" customFormat="1" ht="15.75" customHeight="1">
      <c r="A22" s="80" t="str">
        <f t="shared" si="0"/>
        <v>PDL</v>
      </c>
      <c r="B22" s="80">
        <f t="shared" si="0"/>
        <v>49</v>
      </c>
      <c r="C22" s="81">
        <v>2</v>
      </c>
      <c r="D22" s="106" t="str">
        <f t="shared" si="1"/>
        <v>GRIFFATON Arnaud</v>
      </c>
      <c r="E22" s="80">
        <f t="shared" si="1"/>
        <v>2</v>
      </c>
      <c r="F22" s="107">
        <v>0</v>
      </c>
      <c r="G22" s="108" t="str">
        <f t="shared" si="2"/>
        <v>JC JEUNE FRANCE CHOLET</v>
      </c>
      <c r="H22" s="118">
        <v>10</v>
      </c>
      <c r="I22" s="119">
        <v>10</v>
      </c>
      <c r="J22" s="119">
        <v>10</v>
      </c>
      <c r="K22" s="119">
        <v>10</v>
      </c>
      <c r="L22" s="120">
        <v>0</v>
      </c>
      <c r="M22" s="118"/>
      <c r="N22" s="119"/>
      <c r="O22" s="121"/>
      <c r="P22" s="122"/>
      <c r="Q22" s="168">
        <f t="shared" si="3"/>
        <v>40</v>
      </c>
      <c r="R22" s="169"/>
      <c r="S22" s="114"/>
      <c r="T22" s="210">
        <f t="shared" si="4"/>
        <v>40</v>
      </c>
      <c r="U22" s="211"/>
      <c r="W22" s="115" t="s">
        <v>23</v>
      </c>
      <c r="X22" s="115" t="s">
        <v>27</v>
      </c>
      <c r="Y22" s="115" t="s">
        <v>88</v>
      </c>
      <c r="Z22" s="115" t="s">
        <v>17</v>
      </c>
      <c r="AA22" s="115" t="s">
        <v>89</v>
      </c>
      <c r="AD22" s="117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s="94" customFormat="1" ht="15.75" customHeight="1">
      <c r="A23" s="80" t="str">
        <f t="shared" si="0"/>
        <v>PDL</v>
      </c>
      <c r="B23" s="80">
        <f t="shared" si="0"/>
        <v>72</v>
      </c>
      <c r="C23" s="81">
        <v>3</v>
      </c>
      <c r="D23" s="106" t="str">
        <f t="shared" si="1"/>
        <v>LE COLLEN Yannick</v>
      </c>
      <c r="E23" s="80">
        <f t="shared" si="1"/>
        <v>1</v>
      </c>
      <c r="F23" s="107">
        <v>47</v>
      </c>
      <c r="G23" s="108" t="str">
        <f t="shared" si="2"/>
        <v>ANTONNIERE JUDO CLUB 72</v>
      </c>
      <c r="H23" s="118">
        <v>10</v>
      </c>
      <c r="I23" s="119">
        <v>0</v>
      </c>
      <c r="J23" s="119">
        <v>10</v>
      </c>
      <c r="K23" s="119">
        <v>10</v>
      </c>
      <c r="L23" s="120">
        <v>10</v>
      </c>
      <c r="M23" s="118"/>
      <c r="N23" s="119"/>
      <c r="O23" s="121"/>
      <c r="P23" s="122"/>
      <c r="Q23" s="168">
        <f t="shared" si="3"/>
        <v>40</v>
      </c>
      <c r="R23" s="169"/>
      <c r="S23" s="114"/>
      <c r="T23" s="210">
        <f t="shared" si="4"/>
        <v>87</v>
      </c>
      <c r="U23" s="211"/>
      <c r="W23" s="116" t="s">
        <v>90</v>
      </c>
      <c r="X23" s="115" t="s">
        <v>91</v>
      </c>
      <c r="Y23" s="115" t="s">
        <v>16</v>
      </c>
      <c r="Z23" s="116" t="s">
        <v>92</v>
      </c>
      <c r="AA23" s="115" t="s">
        <v>93</v>
      </c>
      <c r="AD23" s="117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s="94" customFormat="1" ht="15.75" customHeight="1">
      <c r="A24" s="80" t="str">
        <f t="shared" si="0"/>
        <v>PDL</v>
      </c>
      <c r="B24" s="80">
        <f t="shared" si="0"/>
        <v>85</v>
      </c>
      <c r="C24" s="81">
        <v>4</v>
      </c>
      <c r="D24" s="106" t="str">
        <f t="shared" si="1"/>
        <v>PEPION Franck</v>
      </c>
      <c r="E24" s="80">
        <f t="shared" si="1"/>
        <v>1</v>
      </c>
      <c r="F24" s="107">
        <v>10</v>
      </c>
      <c r="G24" s="108" t="str">
        <f t="shared" si="2"/>
        <v>JUDO CLUB AUBINOIS</v>
      </c>
      <c r="H24" s="118">
        <v>0</v>
      </c>
      <c r="I24" s="119">
        <v>10</v>
      </c>
      <c r="J24" s="119">
        <v>10</v>
      </c>
      <c r="K24" s="119">
        <v>10</v>
      </c>
      <c r="L24" s="120"/>
      <c r="M24" s="118"/>
      <c r="N24" s="119"/>
      <c r="O24" s="121"/>
      <c r="P24" s="122"/>
      <c r="Q24" s="168">
        <f t="shared" si="3"/>
        <v>30</v>
      </c>
      <c r="R24" s="169"/>
      <c r="S24" s="114"/>
      <c r="T24" s="210">
        <f t="shared" si="4"/>
        <v>40</v>
      </c>
      <c r="U24" s="211"/>
      <c r="W24" s="115" t="s">
        <v>94</v>
      </c>
      <c r="X24" s="115" t="s">
        <v>95</v>
      </c>
      <c r="Y24" s="115" t="s">
        <v>96</v>
      </c>
      <c r="Z24" s="115" t="s">
        <v>97</v>
      </c>
      <c r="AA24" s="116" t="s">
        <v>98</v>
      </c>
      <c r="AD24" s="117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</row>
    <row r="25" spans="1:52" s="94" customFormat="1" ht="15.75" customHeight="1">
      <c r="A25" s="80" t="str">
        <f t="shared" si="0"/>
        <v>PDL</v>
      </c>
      <c r="B25" s="80">
        <f t="shared" si="0"/>
        <v>85</v>
      </c>
      <c r="C25" s="81">
        <v>5</v>
      </c>
      <c r="D25" s="106" t="str">
        <f t="shared" si="1"/>
        <v>CHEVOLOT Alain</v>
      </c>
      <c r="E25" s="80">
        <f t="shared" si="1"/>
        <v>2</v>
      </c>
      <c r="F25" s="107">
        <v>40</v>
      </c>
      <c r="G25" s="108" t="str">
        <f t="shared" si="2"/>
        <v>JUDO CLUB TRANCHAIS</v>
      </c>
      <c r="H25" s="118">
        <v>10</v>
      </c>
      <c r="I25" s="119">
        <v>0</v>
      </c>
      <c r="J25" s="119">
        <v>10</v>
      </c>
      <c r="K25" s="119">
        <v>7</v>
      </c>
      <c r="L25" s="120">
        <v>10</v>
      </c>
      <c r="M25" s="118"/>
      <c r="N25" s="119"/>
      <c r="O25" s="121"/>
      <c r="P25" s="122"/>
      <c r="Q25" s="168">
        <f t="shared" si="3"/>
        <v>37</v>
      </c>
      <c r="R25" s="169"/>
      <c r="S25" s="114"/>
      <c r="T25" s="210">
        <f t="shared" si="4"/>
        <v>77</v>
      </c>
      <c r="U25" s="211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 spans="1:52" s="94" customFormat="1" ht="15.75" customHeight="1">
      <c r="A26" s="80" t="str">
        <f t="shared" si="0"/>
        <v>PDL</v>
      </c>
      <c r="B26" s="80">
        <f t="shared" si="0"/>
        <v>85</v>
      </c>
      <c r="C26" s="81">
        <v>6</v>
      </c>
      <c r="D26" s="106" t="str">
        <f t="shared" si="1"/>
        <v>LEGAY JEAN Claude</v>
      </c>
      <c r="E26" s="80">
        <f t="shared" si="1"/>
        <v>1</v>
      </c>
      <c r="F26" s="107">
        <v>0</v>
      </c>
      <c r="G26" s="108" t="str">
        <f t="shared" si="2"/>
        <v>JUDO CLUB TRANCHAIS</v>
      </c>
      <c r="H26" s="118">
        <v>10</v>
      </c>
      <c r="I26" s="119">
        <v>0</v>
      </c>
      <c r="J26" s="119">
        <v>0</v>
      </c>
      <c r="K26" s="119">
        <v>0</v>
      </c>
      <c r="L26" s="120">
        <v>0</v>
      </c>
      <c r="M26" s="118"/>
      <c r="N26" s="119"/>
      <c r="O26" s="121"/>
      <c r="P26" s="122"/>
      <c r="Q26" s="168">
        <f t="shared" si="3"/>
        <v>10</v>
      </c>
      <c r="R26" s="169"/>
      <c r="S26" s="114"/>
      <c r="T26" s="210">
        <f t="shared" si="4"/>
        <v>10</v>
      </c>
      <c r="U26" s="211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 spans="1:52" s="94" customFormat="1" ht="15.75" customHeight="1" thickBot="1">
      <c r="A27" s="80" t="str">
        <f t="shared" si="0"/>
        <v>PDL</v>
      </c>
      <c r="B27" s="80">
        <f t="shared" si="0"/>
        <v>49</v>
      </c>
      <c r="C27" s="81">
        <v>7</v>
      </c>
      <c r="D27" s="106" t="str">
        <f t="shared" si="1"/>
        <v>DEVIERE Franck</v>
      </c>
      <c r="E27" s="80">
        <f t="shared" si="1"/>
        <v>1</v>
      </c>
      <c r="F27" s="107">
        <v>20</v>
      </c>
      <c r="G27" s="108" t="str">
        <f t="shared" si="2"/>
        <v>ES DE L AUBANCE</v>
      </c>
      <c r="H27" s="118">
        <v>10</v>
      </c>
      <c r="I27" s="119">
        <v>0</v>
      </c>
      <c r="J27" s="119">
        <v>0</v>
      </c>
      <c r="K27" s="119">
        <v>0</v>
      </c>
      <c r="L27" s="120">
        <v>10</v>
      </c>
      <c r="M27" s="123"/>
      <c r="N27" s="124"/>
      <c r="O27" s="125"/>
      <c r="P27" s="126"/>
      <c r="Q27" s="168">
        <f t="shared" si="3"/>
        <v>20</v>
      </c>
      <c r="R27" s="169"/>
      <c r="S27" s="114"/>
      <c r="T27" s="210">
        <f t="shared" si="4"/>
        <v>40</v>
      </c>
      <c r="U27" s="211"/>
      <c r="V27" s="79"/>
      <c r="W27" s="79"/>
      <c r="X27" s="79"/>
      <c r="Y27" s="79"/>
      <c r="Z27" s="221" t="s">
        <v>59</v>
      </c>
      <c r="AA27" s="221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</row>
    <row r="28" spans="1:52" s="94" customFormat="1" ht="15.75" customHeight="1">
      <c r="A28" s="80" t="str">
        <f t="shared" si="0"/>
        <v>TBO</v>
      </c>
      <c r="B28" s="80">
        <f t="shared" si="0"/>
        <v>18</v>
      </c>
      <c r="C28" s="81">
        <v>8</v>
      </c>
      <c r="D28" s="106" t="str">
        <f t="shared" si="1"/>
        <v>KOZAK Francois</v>
      </c>
      <c r="E28" s="80">
        <f t="shared" si="1"/>
        <v>1</v>
      </c>
      <c r="F28" s="107">
        <v>77</v>
      </c>
      <c r="G28" s="108" t="str">
        <f t="shared" si="2"/>
        <v>COM J C E SIME IND</v>
      </c>
      <c r="H28" s="118">
        <v>10</v>
      </c>
      <c r="I28" s="119">
        <v>0</v>
      </c>
      <c r="J28" s="119">
        <v>0</v>
      </c>
      <c r="K28" s="119">
        <v>0</v>
      </c>
      <c r="L28" s="120">
        <v>0</v>
      </c>
      <c r="M28" s="118"/>
      <c r="N28" s="119"/>
      <c r="O28" s="121"/>
      <c r="P28" s="122"/>
      <c r="Q28" s="168">
        <f t="shared" si="3"/>
        <v>10</v>
      </c>
      <c r="R28" s="169"/>
      <c r="S28" s="114"/>
      <c r="T28" s="210">
        <f t="shared" si="4"/>
        <v>87</v>
      </c>
      <c r="U28" s="211"/>
      <c r="Z28" s="127" t="s">
        <v>60</v>
      </c>
      <c r="AA28" s="128" t="s">
        <v>61</v>
      </c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 spans="1:52" s="94" customFormat="1" ht="15.75" customHeight="1">
      <c r="A29" s="80" t="str">
        <f t="shared" si="0"/>
        <v>TBO</v>
      </c>
      <c r="B29" s="80">
        <f t="shared" si="0"/>
        <v>37</v>
      </c>
      <c r="C29" s="81">
        <v>9</v>
      </c>
      <c r="D29" s="129" t="str">
        <f t="shared" si="1"/>
        <v>GARDILLON Joseph</v>
      </c>
      <c r="E29" s="80">
        <f t="shared" si="1"/>
        <v>1</v>
      </c>
      <c r="F29" s="107">
        <v>70</v>
      </c>
      <c r="G29" s="108" t="str">
        <f t="shared" si="2"/>
        <v>JUDO CLUB RIDELLOIS</v>
      </c>
      <c r="H29" s="118">
        <v>0</v>
      </c>
      <c r="I29" s="119">
        <v>10</v>
      </c>
      <c r="J29" s="119">
        <v>10</v>
      </c>
      <c r="K29" s="119">
        <v>10</v>
      </c>
      <c r="L29" s="120" t="s">
        <v>62</v>
      </c>
      <c r="M29" s="118"/>
      <c r="N29" s="119"/>
      <c r="O29" s="121"/>
      <c r="P29" s="122"/>
      <c r="Q29" s="168">
        <f t="shared" si="3"/>
        <v>30</v>
      </c>
      <c r="R29" s="169"/>
      <c r="S29" s="114"/>
      <c r="T29" s="210">
        <f t="shared" si="4"/>
        <v>100</v>
      </c>
      <c r="U29" s="211"/>
      <c r="Z29" s="217">
        <v>7</v>
      </c>
      <c r="AA29" s="219">
        <v>10</v>
      </c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94" customFormat="1" ht="15.75" customHeight="1" thickBot="1">
      <c r="A30" s="80" t="str">
        <f t="shared" si="0"/>
        <v>PDL</v>
      </c>
      <c r="B30" s="80">
        <f t="shared" si="0"/>
        <v>85</v>
      </c>
      <c r="C30" s="81">
        <v>10</v>
      </c>
      <c r="D30" s="106" t="str">
        <f t="shared" si="1"/>
        <v>LANGLOIS Denis</v>
      </c>
      <c r="E30" s="80">
        <f t="shared" si="1"/>
        <v>1</v>
      </c>
      <c r="F30" s="107">
        <v>0</v>
      </c>
      <c r="G30" s="108" t="str">
        <f t="shared" si="2"/>
        <v>JUDO JARDAIS</v>
      </c>
      <c r="H30" s="130">
        <v>0</v>
      </c>
      <c r="I30" s="131">
        <v>0</v>
      </c>
      <c r="J30" s="131">
        <v>0</v>
      </c>
      <c r="K30" s="131">
        <v>10</v>
      </c>
      <c r="L30" s="132">
        <v>0</v>
      </c>
      <c r="M30" s="130"/>
      <c r="N30" s="131"/>
      <c r="O30" s="133"/>
      <c r="P30" s="134"/>
      <c r="Q30" s="222">
        <f t="shared" si="3"/>
        <v>10</v>
      </c>
      <c r="R30" s="223"/>
      <c r="S30" s="114"/>
      <c r="T30" s="210">
        <f t="shared" si="4"/>
        <v>10</v>
      </c>
      <c r="U30" s="211"/>
      <c r="Z30" s="218"/>
      <c r="AA30" s="22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94" customFormat="1" ht="11.25">
      <c r="A31" s="90"/>
      <c r="B31" s="90"/>
      <c r="D31" s="137"/>
      <c r="E31" s="137"/>
      <c r="F31" s="137"/>
      <c r="G31" s="137"/>
      <c r="H31" s="137"/>
      <c r="I31" s="137"/>
      <c r="J31" s="137"/>
      <c r="K31" s="137"/>
      <c r="L31" s="137"/>
      <c r="N31" s="138" t="s">
        <v>63</v>
      </c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</row>
    <row r="32" spans="1:52" s="94" customFormat="1" ht="11.25" hidden="1">
      <c r="A32" s="90"/>
      <c r="B32" s="90"/>
      <c r="C32" s="91">
        <f>COUNT(H21:P30)/2</f>
        <v>24</v>
      </c>
      <c r="D32" s="91"/>
      <c r="F32" s="90"/>
      <c r="G32" s="139" t="s">
        <v>64</v>
      </c>
      <c r="H32" s="140">
        <v>1</v>
      </c>
      <c r="I32" s="140">
        <v>2</v>
      </c>
      <c r="J32" s="140">
        <v>3</v>
      </c>
      <c r="K32" s="140">
        <v>4</v>
      </c>
      <c r="L32" s="140">
        <v>5</v>
      </c>
      <c r="M32" s="140">
        <v>6</v>
      </c>
      <c r="N32" s="140">
        <v>7</v>
      </c>
      <c r="O32" s="140">
        <v>8</v>
      </c>
      <c r="P32" s="140">
        <v>9</v>
      </c>
      <c r="Q32" s="140">
        <v>10</v>
      </c>
      <c r="R32" s="140">
        <v>11</v>
      </c>
      <c r="S32" s="140">
        <v>12</v>
      </c>
      <c r="T32" s="140">
        <v>13</v>
      </c>
      <c r="U32" s="140">
        <v>14</v>
      </c>
      <c r="V32" s="140">
        <v>15</v>
      </c>
      <c r="W32" s="140">
        <v>16</v>
      </c>
      <c r="X32" s="140">
        <v>17</v>
      </c>
      <c r="Y32" s="140">
        <v>18</v>
      </c>
      <c r="Z32" s="140">
        <v>19</v>
      </c>
      <c r="AA32" s="140">
        <v>20</v>
      </c>
      <c r="AB32" s="140">
        <v>21</v>
      </c>
      <c r="AC32" s="140">
        <v>22</v>
      </c>
      <c r="AD32" s="140">
        <v>23</v>
      </c>
      <c r="AE32" s="140"/>
      <c r="AF32" s="140">
        <v>24</v>
      </c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</row>
    <row r="33" spans="1:52" s="94" customFormat="1" ht="11.25" hidden="1">
      <c r="A33" s="90"/>
      <c r="B33" s="90"/>
      <c r="F33" s="90"/>
      <c r="G33" s="142" t="s">
        <v>65</v>
      </c>
      <c r="H33" s="140">
        <v>1</v>
      </c>
      <c r="I33" s="140">
        <v>1</v>
      </c>
      <c r="J33" s="140">
        <v>1</v>
      </c>
      <c r="K33" s="140">
        <v>1</v>
      </c>
      <c r="L33" s="140">
        <v>1</v>
      </c>
      <c r="M33" s="140">
        <v>2</v>
      </c>
      <c r="N33" s="140">
        <v>2</v>
      </c>
      <c r="O33" s="140">
        <v>2</v>
      </c>
      <c r="P33" s="140">
        <v>2</v>
      </c>
      <c r="Q33" s="140">
        <v>2</v>
      </c>
      <c r="R33" s="140">
        <v>3</v>
      </c>
      <c r="S33" s="140">
        <v>3</v>
      </c>
      <c r="T33" s="140">
        <v>3</v>
      </c>
      <c r="U33" s="140">
        <v>3</v>
      </c>
      <c r="V33" s="140">
        <v>4</v>
      </c>
      <c r="W33" s="140">
        <v>4</v>
      </c>
      <c r="X33" s="140">
        <v>4</v>
      </c>
      <c r="Y33" s="140">
        <v>4</v>
      </c>
      <c r="Z33" s="140">
        <v>4</v>
      </c>
      <c r="AA33" s="140">
        <v>5</v>
      </c>
      <c r="AB33" s="140">
        <v>5</v>
      </c>
      <c r="AC33" s="140">
        <v>5</v>
      </c>
      <c r="AD33" s="140">
        <v>5</v>
      </c>
      <c r="AE33" s="140"/>
      <c r="AF33" s="140">
        <v>5</v>
      </c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</row>
    <row r="34" spans="1:52" s="94" customFormat="1" ht="11.25" hidden="1">
      <c r="A34" s="90"/>
      <c r="B34" s="90"/>
      <c r="C34" s="91"/>
      <c r="F34" s="90"/>
      <c r="G34" s="142" t="s">
        <v>66</v>
      </c>
      <c r="H34" s="140">
        <v>1</v>
      </c>
      <c r="I34" s="140">
        <v>1</v>
      </c>
      <c r="J34" s="140">
        <v>1</v>
      </c>
      <c r="K34" s="140">
        <v>1</v>
      </c>
      <c r="L34" s="140">
        <v>2</v>
      </c>
      <c r="M34" s="140">
        <v>1</v>
      </c>
      <c r="N34" s="140">
        <v>2</v>
      </c>
      <c r="O34" s="140">
        <v>2</v>
      </c>
      <c r="P34" s="140">
        <v>2</v>
      </c>
      <c r="Q34" s="140">
        <v>2</v>
      </c>
      <c r="R34" s="140">
        <v>3</v>
      </c>
      <c r="S34" s="140">
        <v>3</v>
      </c>
      <c r="T34" s="140">
        <v>3</v>
      </c>
      <c r="U34" s="140">
        <v>3</v>
      </c>
      <c r="V34" s="140">
        <v>3</v>
      </c>
      <c r="W34" s="140">
        <v>3</v>
      </c>
      <c r="X34" s="140">
        <v>4</v>
      </c>
      <c r="Y34" s="140">
        <v>4</v>
      </c>
      <c r="Z34" s="140">
        <v>4</v>
      </c>
      <c r="AA34" s="140">
        <v>5</v>
      </c>
      <c r="AB34" s="140">
        <v>4</v>
      </c>
      <c r="AC34" s="140">
        <v>4</v>
      </c>
      <c r="AD34" s="140">
        <v>5</v>
      </c>
      <c r="AE34" s="140"/>
      <c r="AF34" s="140">
        <v>5</v>
      </c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tabColor indexed="8"/>
    <pageSetUpPr fitToPage="1"/>
  </sheetPr>
  <dimension ref="A1:AB28"/>
  <sheetViews>
    <sheetView tabSelected="1" zoomScale="80" zoomScaleNormal="80" workbookViewId="0" topLeftCell="C8">
      <pane xSplit="5" ySplit="1" topLeftCell="H9" activePane="bottomRight" state="frozen"/>
      <selection pane="topLeft" activeCell="C8" sqref="C8"/>
      <selection pane="topRight" activeCell="R8" sqref="R8"/>
      <selection pane="bottomLeft" activeCell="C8" sqref="C8"/>
      <selection pane="bottomRight" activeCell="I23" sqref="I23"/>
    </sheetView>
  </sheetViews>
  <sheetFormatPr defaultColWidth="11.421875" defaultRowHeight="12.75"/>
  <cols>
    <col min="1" max="1" width="6.140625" style="143" customWidth="1"/>
    <col min="2" max="2" width="5.140625" style="143" customWidth="1"/>
    <col min="3" max="3" width="4.00390625" style="177" bestFit="1" customWidth="1"/>
    <col min="4" max="4" width="29.28125" style="143" customWidth="1"/>
    <col min="5" max="5" width="3.140625" style="143" customWidth="1"/>
    <col min="6" max="6" width="7.7109375" style="149" customWidth="1"/>
    <col min="7" max="7" width="27.421875" style="143" customWidth="1"/>
    <col min="8" max="24" width="5.57421875" style="143" customWidth="1"/>
    <col min="25" max="27" width="5.57421875" style="143" hidden="1" customWidth="1"/>
    <col min="28" max="28" width="5.57421875" style="143" customWidth="1"/>
    <col min="29" max="16384" width="11.421875" style="143" customWidth="1"/>
  </cols>
  <sheetData>
    <row r="1" spans="3:24" ht="13.5" thickBot="1">
      <c r="C1" s="144">
        <v>7</v>
      </c>
      <c r="D1" s="59"/>
      <c r="E1" s="59"/>
      <c r="F1" s="145"/>
      <c r="G1" s="59"/>
      <c r="H1" s="59"/>
      <c r="I1" s="59"/>
      <c r="J1" s="59"/>
      <c r="K1" s="59"/>
      <c r="L1" s="59"/>
      <c r="M1" s="59"/>
      <c r="N1" s="59"/>
      <c r="O1" s="59"/>
      <c r="P1" s="212" t="s">
        <v>0</v>
      </c>
      <c r="Q1" s="212"/>
      <c r="R1" s="212"/>
      <c r="S1" s="59"/>
      <c r="T1" s="59"/>
      <c r="U1" s="59"/>
      <c r="V1" s="59"/>
      <c r="W1" s="58"/>
      <c r="X1" s="58"/>
    </row>
    <row r="2" spans="3:19" ht="16.5" customHeight="1" thickBot="1">
      <c r="C2" s="146"/>
      <c r="D2" s="59"/>
      <c r="E2" s="59"/>
      <c r="F2" s="147" t="s">
        <v>1</v>
      </c>
      <c r="G2" s="148" t="s">
        <v>127</v>
      </c>
      <c r="H2" s="59"/>
      <c r="I2" s="59"/>
      <c r="J2" s="63" t="s">
        <v>3</v>
      </c>
      <c r="K2" s="183">
        <f ca="1">TODAY()</f>
        <v>41217</v>
      </c>
      <c r="L2" s="183"/>
      <c r="M2" s="183"/>
      <c r="N2" s="183"/>
      <c r="O2" s="59"/>
      <c r="P2" s="184" t="s">
        <v>128</v>
      </c>
      <c r="Q2" s="184"/>
      <c r="R2" s="186"/>
      <c r="S2" s="64"/>
    </row>
    <row r="3" spans="3:19" ht="13.5" customHeight="1" thickBot="1">
      <c r="C3" s="146"/>
      <c r="D3" s="59"/>
      <c r="E3" s="59"/>
      <c r="F3" s="145"/>
      <c r="G3" s="59"/>
      <c r="H3" s="59"/>
      <c r="I3" s="59"/>
      <c r="J3" s="59"/>
      <c r="K3" s="59"/>
      <c r="L3" s="59"/>
      <c r="M3" s="59"/>
      <c r="N3" s="59"/>
      <c r="O3" s="59"/>
      <c r="P3" s="185"/>
      <c r="Q3" s="185"/>
      <c r="R3" s="182"/>
      <c r="S3" s="59"/>
    </row>
    <row r="4" spans="3:24" ht="12.75">
      <c r="C4" s="146"/>
      <c r="D4" s="59"/>
      <c r="E4" s="59"/>
      <c r="G4" s="238"/>
      <c r="H4" s="59"/>
      <c r="I4" s="59"/>
      <c r="J4" s="59" t="s">
        <v>5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8"/>
      <c r="X4" s="58"/>
    </row>
    <row r="5" spans="3:24" ht="12.75">
      <c r="C5" s="146"/>
      <c r="D5" s="59"/>
      <c r="E5" s="59"/>
      <c r="F5" s="150" t="s">
        <v>6</v>
      </c>
      <c r="G5" s="239"/>
      <c r="H5" s="59"/>
      <c r="I5" s="59"/>
      <c r="J5" s="63" t="s">
        <v>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8"/>
      <c r="X5" s="58"/>
    </row>
    <row r="6" spans="3:24" ht="12.75">
      <c r="C6" s="146"/>
      <c r="D6" s="59"/>
      <c r="E6" s="59"/>
      <c r="F6" s="145"/>
      <c r="G6" s="240"/>
      <c r="H6" s="63"/>
      <c r="I6" s="63"/>
      <c r="J6" s="63"/>
      <c r="K6" s="63"/>
      <c r="L6" s="59"/>
      <c r="M6" s="59"/>
      <c r="N6" s="59"/>
      <c r="O6" s="59"/>
      <c r="P6" s="59"/>
      <c r="Q6" s="59"/>
      <c r="R6" s="59"/>
      <c r="S6" s="59"/>
      <c r="T6" s="59"/>
      <c r="U6" s="64"/>
      <c r="V6" s="59"/>
      <c r="W6" s="58"/>
      <c r="X6" s="58"/>
    </row>
    <row r="8" spans="1:28" s="153" customFormat="1" ht="19.5" customHeight="1">
      <c r="A8" s="96" t="s">
        <v>8</v>
      </c>
      <c r="B8" s="96" t="s">
        <v>9</v>
      </c>
      <c r="C8" s="73" t="s">
        <v>10</v>
      </c>
      <c r="D8" s="73" t="s">
        <v>11</v>
      </c>
      <c r="E8" s="151" t="s">
        <v>12</v>
      </c>
      <c r="F8" s="73" t="s">
        <v>13</v>
      </c>
      <c r="G8" s="73" t="s">
        <v>14</v>
      </c>
      <c r="H8" s="152" t="s">
        <v>22</v>
      </c>
      <c r="I8" s="152" t="s">
        <v>26</v>
      </c>
      <c r="J8" s="152" t="s">
        <v>88</v>
      </c>
      <c r="K8" s="116" t="s">
        <v>15</v>
      </c>
      <c r="L8" s="152" t="s">
        <v>19</v>
      </c>
      <c r="M8" s="152" t="s">
        <v>23</v>
      </c>
      <c r="N8" s="116" t="s">
        <v>73</v>
      </c>
      <c r="O8" s="152" t="s">
        <v>21</v>
      </c>
      <c r="P8" s="152" t="s">
        <v>27</v>
      </c>
      <c r="Q8" s="152" t="s">
        <v>89</v>
      </c>
      <c r="R8" s="116" t="s">
        <v>29</v>
      </c>
      <c r="S8" s="116" t="s">
        <v>18</v>
      </c>
      <c r="T8" s="116" t="s">
        <v>17</v>
      </c>
      <c r="U8" s="152" t="s">
        <v>76</v>
      </c>
      <c r="V8" s="116" t="s">
        <v>25</v>
      </c>
      <c r="W8" s="116" t="s">
        <v>28</v>
      </c>
      <c r="X8" s="116" t="s">
        <v>95</v>
      </c>
      <c r="Y8" s="78" t="s">
        <v>24</v>
      </c>
      <c r="Z8" s="78" t="s">
        <v>80</v>
      </c>
      <c r="AA8" s="78" t="s">
        <v>20</v>
      </c>
      <c r="AB8" s="152" t="s">
        <v>16</v>
      </c>
    </row>
    <row r="9" spans="1:28" s="153" customFormat="1" ht="34.5" customHeight="1">
      <c r="A9" s="80" t="s">
        <v>114</v>
      </c>
      <c r="B9" s="80">
        <v>37</v>
      </c>
      <c r="C9" s="81">
        <v>1</v>
      </c>
      <c r="D9" s="154" t="s">
        <v>129</v>
      </c>
      <c r="E9" s="80">
        <v>1</v>
      </c>
      <c r="F9" s="80">
        <v>105</v>
      </c>
      <c r="G9" s="83" t="s">
        <v>118</v>
      </c>
      <c r="H9" s="85"/>
      <c r="I9" s="85"/>
      <c r="J9" s="85"/>
      <c r="K9" s="84"/>
      <c r="L9" s="85"/>
      <c r="M9" s="85"/>
      <c r="N9" s="85"/>
      <c r="O9" s="84" t="s">
        <v>38</v>
      </c>
      <c r="P9" s="85"/>
      <c r="Q9" s="85"/>
      <c r="R9" s="85"/>
      <c r="S9" s="84"/>
      <c r="T9" s="85"/>
      <c r="U9" s="85"/>
      <c r="V9" s="85"/>
      <c r="W9" s="84"/>
      <c r="X9" s="85"/>
      <c r="Y9" s="155"/>
      <c r="Z9" s="155"/>
      <c r="AA9" s="85"/>
      <c r="AB9" s="85"/>
    </row>
    <row r="10" spans="1:28" s="153" customFormat="1" ht="34.5" customHeight="1">
      <c r="A10" s="80" t="s">
        <v>40</v>
      </c>
      <c r="B10" s="80">
        <v>85</v>
      </c>
      <c r="C10" s="81">
        <v>2</v>
      </c>
      <c r="D10" s="154" t="s">
        <v>130</v>
      </c>
      <c r="E10" s="80">
        <v>1</v>
      </c>
      <c r="F10" s="80">
        <v>91</v>
      </c>
      <c r="G10" s="83" t="s">
        <v>131</v>
      </c>
      <c r="H10" s="84" t="s">
        <v>132</v>
      </c>
      <c r="I10" s="85"/>
      <c r="J10" s="85"/>
      <c r="K10" s="84"/>
      <c r="L10" s="85"/>
      <c r="M10" s="85"/>
      <c r="N10" s="84"/>
      <c r="O10" s="85"/>
      <c r="P10" s="85"/>
      <c r="Q10" s="85"/>
      <c r="R10" s="84"/>
      <c r="S10" s="85"/>
      <c r="T10" s="85"/>
      <c r="U10" s="85"/>
      <c r="V10" s="84"/>
      <c r="W10" s="85"/>
      <c r="X10" s="85"/>
      <c r="Y10" s="85"/>
      <c r="Z10" s="85"/>
      <c r="AA10" s="155"/>
      <c r="AB10" s="85"/>
    </row>
    <row r="11" spans="1:28" s="153" customFormat="1" ht="34.5" customHeight="1">
      <c r="A11" s="80" t="s">
        <v>40</v>
      </c>
      <c r="B11" s="80">
        <v>44</v>
      </c>
      <c r="C11" s="81">
        <v>3</v>
      </c>
      <c r="D11" s="156" t="s">
        <v>133</v>
      </c>
      <c r="E11" s="80">
        <v>1</v>
      </c>
      <c r="F11" s="80">
        <v>94</v>
      </c>
      <c r="G11" s="83" t="s">
        <v>134</v>
      </c>
      <c r="H11" s="85"/>
      <c r="I11" s="84" t="s">
        <v>34</v>
      </c>
      <c r="J11" s="85"/>
      <c r="K11" s="85"/>
      <c r="L11" s="84" t="s">
        <v>135</v>
      </c>
      <c r="M11" s="85"/>
      <c r="N11" s="85"/>
      <c r="O11" s="84" t="s">
        <v>34</v>
      </c>
      <c r="P11" s="85"/>
      <c r="Q11" s="85"/>
      <c r="R11" s="84"/>
      <c r="S11" s="85"/>
      <c r="T11" s="85"/>
      <c r="U11" s="84" t="s">
        <v>34</v>
      </c>
      <c r="V11" s="85"/>
      <c r="W11" s="85"/>
      <c r="X11" s="85"/>
      <c r="Y11" s="85"/>
      <c r="Z11" s="85"/>
      <c r="AA11" s="85"/>
      <c r="AB11" s="155" t="s">
        <v>34</v>
      </c>
    </row>
    <row r="12" spans="1:28" s="153" customFormat="1" ht="34.5" customHeight="1">
      <c r="A12" s="80" t="s">
        <v>40</v>
      </c>
      <c r="B12" s="80">
        <v>85</v>
      </c>
      <c r="C12" s="81">
        <v>4</v>
      </c>
      <c r="D12" s="156" t="s">
        <v>136</v>
      </c>
      <c r="E12" s="80">
        <v>1</v>
      </c>
      <c r="F12" s="80">
        <v>95</v>
      </c>
      <c r="G12" s="83" t="s">
        <v>137</v>
      </c>
      <c r="H12" s="85"/>
      <c r="I12" s="85"/>
      <c r="J12" s="84" t="s">
        <v>44</v>
      </c>
      <c r="K12" s="85"/>
      <c r="L12" s="85"/>
      <c r="M12" s="84" t="s">
        <v>34</v>
      </c>
      <c r="N12" s="85"/>
      <c r="O12" s="85"/>
      <c r="P12" s="84" t="s">
        <v>132</v>
      </c>
      <c r="Q12" s="85"/>
      <c r="R12" s="85"/>
      <c r="S12" s="84"/>
      <c r="T12" s="85"/>
      <c r="U12" s="85"/>
      <c r="V12" s="84"/>
      <c r="W12" s="85"/>
      <c r="X12" s="85"/>
      <c r="Y12" s="85"/>
      <c r="Z12" s="85"/>
      <c r="AA12" s="85"/>
      <c r="AB12" s="155" t="s">
        <v>38</v>
      </c>
    </row>
    <row r="13" spans="1:28" s="153" customFormat="1" ht="34.5" customHeight="1">
      <c r="A13" s="80" t="s">
        <v>114</v>
      </c>
      <c r="B13" s="80">
        <v>37</v>
      </c>
      <c r="C13" s="81">
        <v>5</v>
      </c>
      <c r="D13" s="156" t="s">
        <v>138</v>
      </c>
      <c r="E13" s="80">
        <v>1</v>
      </c>
      <c r="F13" s="80">
        <v>98</v>
      </c>
      <c r="G13" s="83" t="s">
        <v>139</v>
      </c>
      <c r="H13" s="85"/>
      <c r="I13" s="84" t="s">
        <v>38</v>
      </c>
      <c r="J13" s="85"/>
      <c r="K13" s="85"/>
      <c r="L13" s="85"/>
      <c r="M13" s="84" t="s">
        <v>38</v>
      </c>
      <c r="N13" s="85"/>
      <c r="O13" s="85"/>
      <c r="P13" s="85"/>
      <c r="Q13" s="84" t="s">
        <v>34</v>
      </c>
      <c r="R13" s="85"/>
      <c r="S13" s="85"/>
      <c r="T13" s="84"/>
      <c r="U13" s="85"/>
      <c r="V13" s="85"/>
      <c r="W13" s="84"/>
      <c r="X13" s="85"/>
      <c r="Y13" s="85"/>
      <c r="Z13" s="85"/>
      <c r="AA13" s="155"/>
      <c r="AB13" s="85"/>
    </row>
    <row r="14" spans="1:28" s="153" customFormat="1" ht="34.5" customHeight="1">
      <c r="A14" s="80" t="s">
        <v>40</v>
      </c>
      <c r="B14" s="80">
        <v>49</v>
      </c>
      <c r="C14" s="81">
        <v>6</v>
      </c>
      <c r="D14" s="154" t="s">
        <v>140</v>
      </c>
      <c r="E14" s="80">
        <v>1</v>
      </c>
      <c r="F14" s="80">
        <v>98</v>
      </c>
      <c r="G14" s="83" t="s">
        <v>141</v>
      </c>
      <c r="H14" s="84" t="s">
        <v>39</v>
      </c>
      <c r="I14" s="85"/>
      <c r="J14" s="85"/>
      <c r="K14" s="85"/>
      <c r="L14" s="84" t="s">
        <v>132</v>
      </c>
      <c r="M14" s="85"/>
      <c r="N14" s="85"/>
      <c r="O14" s="85"/>
      <c r="P14" s="84" t="s">
        <v>34</v>
      </c>
      <c r="Q14" s="85"/>
      <c r="R14" s="85"/>
      <c r="S14" s="85"/>
      <c r="T14" s="84"/>
      <c r="U14" s="85"/>
      <c r="V14" s="85"/>
      <c r="W14" s="85"/>
      <c r="X14" s="84"/>
      <c r="Y14" s="155"/>
      <c r="Z14" s="85"/>
      <c r="AA14" s="85"/>
      <c r="AB14" s="85"/>
    </row>
    <row r="15" spans="1:28" s="153" customFormat="1" ht="34.5" customHeight="1">
      <c r="A15" s="80" t="s">
        <v>40</v>
      </c>
      <c r="B15" s="80">
        <v>44</v>
      </c>
      <c r="C15" s="81">
        <v>7</v>
      </c>
      <c r="D15" s="156" t="s">
        <v>142</v>
      </c>
      <c r="E15" s="80">
        <v>2</v>
      </c>
      <c r="F15" s="80">
        <v>100</v>
      </c>
      <c r="G15" s="83" t="s">
        <v>143</v>
      </c>
      <c r="H15" s="85"/>
      <c r="I15" s="85"/>
      <c r="J15" s="84" t="s">
        <v>39</v>
      </c>
      <c r="K15" s="85"/>
      <c r="L15" s="85"/>
      <c r="M15" s="85"/>
      <c r="N15" s="84"/>
      <c r="O15" s="85"/>
      <c r="P15" s="85"/>
      <c r="Q15" s="84" t="s">
        <v>38</v>
      </c>
      <c r="R15" s="85"/>
      <c r="S15" s="85"/>
      <c r="T15" s="85"/>
      <c r="U15" s="84" t="s">
        <v>38</v>
      </c>
      <c r="V15" s="85"/>
      <c r="W15" s="85"/>
      <c r="X15" s="84"/>
      <c r="Y15" s="85"/>
      <c r="Z15" s="155"/>
      <c r="AA15" s="85"/>
      <c r="AB15" s="85"/>
    </row>
    <row r="16" spans="3:24" ht="24" customHeight="1" thickBot="1">
      <c r="C16" s="91"/>
      <c r="D16" s="157"/>
      <c r="E16" s="158"/>
      <c r="F16" s="158"/>
      <c r="G16" s="157"/>
      <c r="H16" s="94"/>
      <c r="I16" s="94"/>
      <c r="J16" s="94"/>
      <c r="K16" s="94"/>
      <c r="L16" s="94"/>
      <c r="M16" s="226" t="s">
        <v>121</v>
      </c>
      <c r="N16" s="226"/>
      <c r="O16" s="226"/>
      <c r="P16" s="226"/>
      <c r="Q16" s="94"/>
      <c r="R16" s="94"/>
      <c r="S16" s="94"/>
      <c r="T16" s="94"/>
      <c r="U16" s="94"/>
      <c r="V16" s="227"/>
      <c r="W16" s="227"/>
      <c r="X16" s="227"/>
    </row>
    <row r="17" spans="1:24" ht="27.75" customHeight="1" thickBot="1">
      <c r="A17" s="96" t="s">
        <v>8</v>
      </c>
      <c r="B17" s="96" t="s">
        <v>9</v>
      </c>
      <c r="C17" s="73" t="s">
        <v>10</v>
      </c>
      <c r="D17" s="96" t="s">
        <v>11</v>
      </c>
      <c r="E17" s="151" t="s">
        <v>12</v>
      </c>
      <c r="F17" s="159" t="s">
        <v>50</v>
      </c>
      <c r="G17" s="160" t="s">
        <v>14</v>
      </c>
      <c r="H17" s="99" t="s">
        <v>51</v>
      </c>
      <c r="I17" s="100" t="s">
        <v>52</v>
      </c>
      <c r="J17" s="100" t="s">
        <v>53</v>
      </c>
      <c r="K17" s="100" t="s">
        <v>54</v>
      </c>
      <c r="L17" s="161" t="s">
        <v>55</v>
      </c>
      <c r="M17" s="99" t="s">
        <v>122</v>
      </c>
      <c r="N17" s="100" t="s">
        <v>123</v>
      </c>
      <c r="O17" s="232" t="s">
        <v>56</v>
      </c>
      <c r="P17" s="233"/>
      <c r="Q17" s="162" t="s">
        <v>57</v>
      </c>
      <c r="R17" s="224" t="s">
        <v>58</v>
      </c>
      <c r="S17" s="225"/>
      <c r="T17" s="163"/>
      <c r="U17" s="228" t="s">
        <v>144</v>
      </c>
      <c r="V17" s="229"/>
      <c r="W17" s="229"/>
      <c r="X17" s="230"/>
    </row>
    <row r="18" spans="1:24" ht="25.5" customHeight="1">
      <c r="A18" s="80" t="str">
        <f aca="true" t="shared" si="0" ref="A18:B24">A9</f>
        <v>TBO</v>
      </c>
      <c r="B18" s="80">
        <f t="shared" si="0"/>
        <v>37</v>
      </c>
      <c r="C18" s="81">
        <v>1</v>
      </c>
      <c r="D18" s="129" t="str">
        <f aca="true" t="shared" si="1" ref="D18:E24">D9</f>
        <v>CHASSIER Ludovic</v>
      </c>
      <c r="E18" s="80">
        <f t="shared" si="1"/>
        <v>1</v>
      </c>
      <c r="F18" s="164">
        <v>90</v>
      </c>
      <c r="G18" s="108" t="str">
        <f aca="true" t="shared" si="2" ref="G18:G24">G9</f>
        <v>JUDO CLUB RIDELLOIS</v>
      </c>
      <c r="H18" s="109">
        <v>10</v>
      </c>
      <c r="I18" s="110" t="s">
        <v>62</v>
      </c>
      <c r="J18" s="110"/>
      <c r="K18" s="110"/>
      <c r="L18" s="113"/>
      <c r="M18" s="165"/>
      <c r="N18" s="110"/>
      <c r="O18" s="234">
        <f aca="true" t="shared" si="3" ref="O18:O24">SUM(H18:N18)</f>
        <v>10</v>
      </c>
      <c r="P18" s="235"/>
      <c r="Q18" s="166"/>
      <c r="R18" s="224">
        <f aca="true" t="shared" si="4" ref="R18:R24">SUM(F18,O18)</f>
        <v>100</v>
      </c>
      <c r="S18" s="225"/>
      <c r="T18" s="163"/>
      <c r="U18" s="167" t="s">
        <v>24</v>
      </c>
      <c r="V18" s="167" t="s">
        <v>80</v>
      </c>
      <c r="W18" s="167" t="s">
        <v>20</v>
      </c>
      <c r="X18" s="170" t="s">
        <v>16</v>
      </c>
    </row>
    <row r="19" spans="1:20" ht="25.5" customHeight="1">
      <c r="A19" s="80" t="str">
        <f t="shared" si="0"/>
        <v>PDL</v>
      </c>
      <c r="B19" s="80">
        <f t="shared" si="0"/>
        <v>85</v>
      </c>
      <c r="C19" s="81">
        <v>2</v>
      </c>
      <c r="D19" s="129" t="str">
        <f t="shared" si="1"/>
        <v>PETE JEAN Louis</v>
      </c>
      <c r="E19" s="80">
        <f t="shared" si="1"/>
        <v>1</v>
      </c>
      <c r="F19" s="164">
        <v>91</v>
      </c>
      <c r="G19" s="108" t="str">
        <f t="shared" si="2"/>
        <v>ESPRIT JUDO LUCON</v>
      </c>
      <c r="H19" s="118">
        <v>10</v>
      </c>
      <c r="I19" s="119" t="s">
        <v>62</v>
      </c>
      <c r="J19" s="119"/>
      <c r="K19" s="119"/>
      <c r="L19" s="122"/>
      <c r="M19" s="171"/>
      <c r="N19" s="172"/>
      <c r="O19" s="236">
        <f t="shared" si="3"/>
        <v>10</v>
      </c>
      <c r="P19" s="237"/>
      <c r="Q19" s="166"/>
      <c r="R19" s="224">
        <f t="shared" si="4"/>
        <v>101</v>
      </c>
      <c r="S19" s="225"/>
      <c r="T19" s="163"/>
    </row>
    <row r="20" spans="1:24" ht="25.5" customHeight="1">
      <c r="A20" s="80" t="str">
        <f t="shared" si="0"/>
        <v>PDL</v>
      </c>
      <c r="B20" s="80">
        <f t="shared" si="0"/>
        <v>44</v>
      </c>
      <c r="C20" s="81">
        <v>3</v>
      </c>
      <c r="D20" s="106" t="str">
        <f t="shared" si="1"/>
        <v>ROUSSELOT JEAN Claude</v>
      </c>
      <c r="E20" s="80">
        <f t="shared" si="1"/>
        <v>1</v>
      </c>
      <c r="F20" s="164">
        <v>10</v>
      </c>
      <c r="G20" s="108" t="str">
        <f t="shared" si="2"/>
        <v>DOJO SAVENAISIEN</v>
      </c>
      <c r="H20" s="118">
        <v>0</v>
      </c>
      <c r="I20" s="119">
        <v>0</v>
      </c>
      <c r="J20" s="119">
        <v>0</v>
      </c>
      <c r="K20" s="119">
        <v>0</v>
      </c>
      <c r="L20" s="122">
        <v>0</v>
      </c>
      <c r="M20" s="171"/>
      <c r="N20" s="172"/>
      <c r="O20" s="236">
        <f t="shared" si="3"/>
        <v>0</v>
      </c>
      <c r="P20" s="237"/>
      <c r="Q20" s="166"/>
      <c r="R20" s="224">
        <f t="shared" si="4"/>
        <v>10</v>
      </c>
      <c r="S20" s="225"/>
      <c r="T20" s="163"/>
      <c r="U20" s="94"/>
      <c r="V20" s="94"/>
      <c r="W20" s="94"/>
      <c r="X20" s="94"/>
    </row>
    <row r="21" spans="1:20" ht="25.5" customHeight="1">
      <c r="A21" s="80" t="str">
        <f t="shared" si="0"/>
        <v>PDL</v>
      </c>
      <c r="B21" s="80">
        <f t="shared" si="0"/>
        <v>85</v>
      </c>
      <c r="C21" s="81">
        <v>4</v>
      </c>
      <c r="D21" s="106" t="str">
        <f t="shared" si="1"/>
        <v>ORLHIAC Yannick</v>
      </c>
      <c r="E21" s="80">
        <f t="shared" si="1"/>
        <v>1</v>
      </c>
      <c r="F21" s="164">
        <v>30</v>
      </c>
      <c r="G21" s="108" t="str">
        <f t="shared" si="2"/>
        <v>J.C.MOTHAIS AEP LA MOTHE ACHAR</v>
      </c>
      <c r="H21" s="118">
        <v>10</v>
      </c>
      <c r="I21" s="119">
        <v>0</v>
      </c>
      <c r="J21" s="119">
        <v>10</v>
      </c>
      <c r="K21" s="119">
        <v>10</v>
      </c>
      <c r="L21" s="122"/>
      <c r="M21" s="171"/>
      <c r="N21" s="172"/>
      <c r="O21" s="236">
        <f t="shared" si="3"/>
        <v>30</v>
      </c>
      <c r="P21" s="237"/>
      <c r="Q21" s="166"/>
      <c r="R21" s="224">
        <f t="shared" si="4"/>
        <v>60</v>
      </c>
      <c r="S21" s="225"/>
      <c r="T21" s="163"/>
    </row>
    <row r="22" spans="1:24" ht="25.5" customHeight="1" thickBot="1">
      <c r="A22" s="80" t="str">
        <f t="shared" si="0"/>
        <v>TBO</v>
      </c>
      <c r="B22" s="80">
        <f t="shared" si="0"/>
        <v>37</v>
      </c>
      <c r="C22" s="81">
        <v>5</v>
      </c>
      <c r="D22" s="106" t="str">
        <f t="shared" si="1"/>
        <v>DUMON Laurent</v>
      </c>
      <c r="E22" s="80">
        <f t="shared" si="1"/>
        <v>1</v>
      </c>
      <c r="F22" s="164">
        <v>0</v>
      </c>
      <c r="G22" s="108" t="str">
        <f t="shared" si="2"/>
        <v>JUDO CLUB STE MAURE</v>
      </c>
      <c r="H22" s="118">
        <v>10</v>
      </c>
      <c r="I22" s="119">
        <v>10</v>
      </c>
      <c r="J22" s="119">
        <v>0</v>
      </c>
      <c r="K22" s="119"/>
      <c r="L22" s="122"/>
      <c r="M22" s="171"/>
      <c r="N22" s="172"/>
      <c r="O22" s="236">
        <f t="shared" si="3"/>
        <v>20</v>
      </c>
      <c r="P22" s="237"/>
      <c r="Q22" s="166"/>
      <c r="R22" s="224">
        <f t="shared" si="4"/>
        <v>20</v>
      </c>
      <c r="S22" s="225"/>
      <c r="T22" s="163"/>
      <c r="W22" s="231" t="s">
        <v>59</v>
      </c>
      <c r="X22" s="231"/>
    </row>
    <row r="23" spans="1:24" ht="25.5" customHeight="1" thickBot="1">
      <c r="A23" s="80" t="str">
        <f t="shared" si="0"/>
        <v>PDL</v>
      </c>
      <c r="B23" s="80">
        <f t="shared" si="0"/>
        <v>49</v>
      </c>
      <c r="C23" s="81">
        <v>6</v>
      </c>
      <c r="D23" s="129" t="str">
        <f t="shared" si="1"/>
        <v>GRANGIEN Laurent</v>
      </c>
      <c r="E23" s="80">
        <f t="shared" si="1"/>
        <v>1</v>
      </c>
      <c r="F23" s="164">
        <v>60</v>
      </c>
      <c r="G23" s="108" t="str">
        <f t="shared" si="2"/>
        <v>OLYMPIQUE JUDO CHEMILLE</v>
      </c>
      <c r="H23" s="118">
        <v>0</v>
      </c>
      <c r="I23" s="119">
        <v>10</v>
      </c>
      <c r="J23" s="119">
        <v>0</v>
      </c>
      <c r="K23" s="119" t="s">
        <v>145</v>
      </c>
      <c r="L23" s="122"/>
      <c r="M23" s="171"/>
      <c r="N23" s="172"/>
      <c r="O23" s="236">
        <f t="shared" si="3"/>
        <v>10</v>
      </c>
      <c r="P23" s="237"/>
      <c r="Q23" s="166"/>
      <c r="R23" s="224">
        <f t="shared" si="4"/>
        <v>70</v>
      </c>
      <c r="S23" s="225"/>
      <c r="T23" s="94"/>
      <c r="W23" s="99" t="s">
        <v>60</v>
      </c>
      <c r="X23" s="101" t="s">
        <v>61</v>
      </c>
    </row>
    <row r="24" spans="1:24" ht="25.5" customHeight="1" thickBot="1">
      <c r="A24" s="80" t="str">
        <f t="shared" si="0"/>
        <v>PDL</v>
      </c>
      <c r="B24" s="80">
        <f t="shared" si="0"/>
        <v>44</v>
      </c>
      <c r="C24" s="81">
        <v>7</v>
      </c>
      <c r="D24" s="106" t="str">
        <f t="shared" si="1"/>
        <v>LE PIOUFFE Yvon</v>
      </c>
      <c r="E24" s="80">
        <f t="shared" si="1"/>
        <v>2</v>
      </c>
      <c r="F24" s="164">
        <v>40</v>
      </c>
      <c r="G24" s="108" t="str">
        <f t="shared" si="2"/>
        <v>JUDO CLUB GUERANDAIS</v>
      </c>
      <c r="H24" s="130">
        <v>0</v>
      </c>
      <c r="I24" s="131">
        <v>10</v>
      </c>
      <c r="J24" s="131">
        <v>10</v>
      </c>
      <c r="K24" s="131"/>
      <c r="L24" s="134"/>
      <c r="M24" s="173"/>
      <c r="N24" s="174"/>
      <c r="O24" s="241">
        <f t="shared" si="3"/>
        <v>20</v>
      </c>
      <c r="P24" s="242"/>
      <c r="Q24" s="166"/>
      <c r="R24" s="224">
        <f t="shared" si="4"/>
        <v>60</v>
      </c>
      <c r="S24" s="225"/>
      <c r="T24" s="94"/>
      <c r="W24" s="135">
        <v>7</v>
      </c>
      <c r="X24" s="136">
        <v>10</v>
      </c>
    </row>
    <row r="25" spans="3:24" ht="12">
      <c r="C25" s="94"/>
      <c r="D25" s="137"/>
      <c r="E25" s="137"/>
      <c r="F25" s="175"/>
      <c r="G25" s="137"/>
      <c r="H25" s="137"/>
      <c r="I25" s="137"/>
      <c r="J25" s="137"/>
      <c r="K25" s="137"/>
      <c r="L25" s="137"/>
      <c r="M25" s="94"/>
      <c r="N25" s="138" t="s">
        <v>63</v>
      </c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3:28" ht="12" hidden="1">
      <c r="C26" s="91">
        <f>COUNT(H18:N24)/2</f>
        <v>10</v>
      </c>
      <c r="D26" s="94"/>
      <c r="E26" s="94"/>
      <c r="F26" s="158"/>
      <c r="G26" s="142" t="s">
        <v>64</v>
      </c>
      <c r="H26" s="140">
        <v>1</v>
      </c>
      <c r="I26" s="140">
        <v>2</v>
      </c>
      <c r="J26" s="140">
        <v>3</v>
      </c>
      <c r="K26" s="140"/>
      <c r="L26" s="140">
        <v>4</v>
      </c>
      <c r="M26" s="140">
        <v>5</v>
      </c>
      <c r="N26" s="140"/>
      <c r="O26" s="140">
        <v>6</v>
      </c>
      <c r="P26" s="140">
        <v>7</v>
      </c>
      <c r="Q26" s="140">
        <v>8</v>
      </c>
      <c r="R26" s="140"/>
      <c r="S26" s="140"/>
      <c r="T26" s="140"/>
      <c r="U26" s="140">
        <v>9</v>
      </c>
      <c r="V26" s="140"/>
      <c r="W26" s="140"/>
      <c r="X26" s="140"/>
      <c r="Y26" s="176"/>
      <c r="Z26" s="176"/>
      <c r="AA26" s="176"/>
      <c r="AB26" s="176">
        <v>10</v>
      </c>
    </row>
    <row r="27" spans="3:28" ht="12" hidden="1">
      <c r="C27" s="94"/>
      <c r="D27" s="94"/>
      <c r="E27" s="94"/>
      <c r="F27" s="158"/>
      <c r="G27" s="142" t="s">
        <v>65</v>
      </c>
      <c r="H27" s="140">
        <v>1</v>
      </c>
      <c r="I27" s="140">
        <v>1</v>
      </c>
      <c r="J27" s="140">
        <v>1</v>
      </c>
      <c r="K27" s="140"/>
      <c r="L27" s="140">
        <v>2</v>
      </c>
      <c r="M27" s="140">
        <v>2</v>
      </c>
      <c r="N27" s="140"/>
      <c r="O27" s="140">
        <v>1</v>
      </c>
      <c r="P27" s="140">
        <v>3</v>
      </c>
      <c r="Q27" s="140">
        <v>3</v>
      </c>
      <c r="R27" s="140"/>
      <c r="S27" s="140"/>
      <c r="T27" s="140"/>
      <c r="U27" s="140">
        <v>4</v>
      </c>
      <c r="V27" s="140"/>
      <c r="W27" s="140"/>
      <c r="X27" s="140"/>
      <c r="Y27" s="176"/>
      <c r="Z27" s="176"/>
      <c r="AA27" s="176"/>
      <c r="AB27" s="176">
        <v>5</v>
      </c>
    </row>
    <row r="28" spans="3:28" ht="12" hidden="1">
      <c r="C28" s="91"/>
      <c r="D28" s="94"/>
      <c r="E28" s="94"/>
      <c r="F28" s="158"/>
      <c r="G28" s="142" t="s">
        <v>66</v>
      </c>
      <c r="H28" s="140">
        <v>1</v>
      </c>
      <c r="I28" s="140">
        <v>1</v>
      </c>
      <c r="J28" s="140">
        <v>1</v>
      </c>
      <c r="K28" s="140"/>
      <c r="L28" s="140">
        <v>2</v>
      </c>
      <c r="M28" s="140">
        <v>2</v>
      </c>
      <c r="N28" s="140"/>
      <c r="O28" s="140">
        <v>3</v>
      </c>
      <c r="P28" s="140">
        <v>3</v>
      </c>
      <c r="Q28" s="140">
        <v>2</v>
      </c>
      <c r="R28" s="140"/>
      <c r="S28" s="140"/>
      <c r="T28" s="140"/>
      <c r="U28" s="140">
        <v>3</v>
      </c>
      <c r="V28" s="140"/>
      <c r="W28" s="140"/>
      <c r="X28" s="140"/>
      <c r="Y28" s="176"/>
      <c r="Z28" s="176"/>
      <c r="AA28" s="176"/>
      <c r="AB28" s="176">
        <v>4</v>
      </c>
    </row>
  </sheetData>
  <sheetProtection formatCells="0" formatColumns="0"/>
  <mergeCells count="26">
    <mergeCell ref="O24:P24"/>
    <mergeCell ref="O20:P20"/>
    <mergeCell ref="O21:P21"/>
    <mergeCell ref="O22:P22"/>
    <mergeCell ref="O23:P23"/>
    <mergeCell ref="G4:G6"/>
    <mergeCell ref="P1:R1"/>
    <mergeCell ref="K2:N2"/>
    <mergeCell ref="P2:P3"/>
    <mergeCell ref="Q2:Q3"/>
    <mergeCell ref="R2:R3"/>
    <mergeCell ref="M16:P16"/>
    <mergeCell ref="V16:X16"/>
    <mergeCell ref="U17:X17"/>
    <mergeCell ref="W22:X22"/>
    <mergeCell ref="R19:S19"/>
    <mergeCell ref="O17:P17"/>
    <mergeCell ref="O18:P18"/>
    <mergeCell ref="O19:P19"/>
    <mergeCell ref="R17:S17"/>
    <mergeCell ref="R18:S18"/>
    <mergeCell ref="R24:S24"/>
    <mergeCell ref="R20:S20"/>
    <mergeCell ref="R21:S21"/>
    <mergeCell ref="R22:S22"/>
    <mergeCell ref="R23:S23"/>
  </mergeCells>
  <conditionalFormatting sqref="R18:S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indexed="8"/>
    <pageSetUpPr fitToPage="1"/>
  </sheetPr>
  <dimension ref="A1:AZ34"/>
  <sheetViews>
    <sheetView zoomScale="87" zoomScaleNormal="87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55" bestFit="1" customWidth="1"/>
    <col min="2" max="2" width="5.140625" style="55" bestFit="1" customWidth="1"/>
    <col min="3" max="3" width="4.421875" style="60" bestFit="1" customWidth="1"/>
    <col min="4" max="4" width="22.140625" style="57" customWidth="1"/>
    <col min="5" max="5" width="3.140625" style="57" customWidth="1"/>
    <col min="6" max="6" width="7.7109375" style="55" customWidth="1"/>
    <col min="7" max="7" width="19.421875" style="57" customWidth="1"/>
    <col min="8" max="32" width="4.00390625" style="57" customWidth="1"/>
    <col min="33" max="46" width="4.00390625" style="55" hidden="1" customWidth="1"/>
    <col min="47" max="47" width="4.00390625" style="55" customWidth="1"/>
    <col min="48" max="52" width="4.00390625" style="55" hidden="1" customWidth="1"/>
    <col min="53" max="16384" width="11.421875" style="57" customWidth="1"/>
  </cols>
  <sheetData>
    <row r="1" spans="3:22" ht="13.5" thickBot="1">
      <c r="C1" s="56">
        <v>10</v>
      </c>
      <c r="F1" s="58"/>
      <c r="G1" s="59"/>
      <c r="H1" s="59"/>
      <c r="I1" s="59"/>
      <c r="J1" s="59"/>
      <c r="K1" s="59"/>
      <c r="L1" s="59"/>
      <c r="M1" s="59"/>
      <c r="N1" s="59"/>
      <c r="O1" s="59"/>
      <c r="P1" s="212" t="s">
        <v>0</v>
      </c>
      <c r="Q1" s="212"/>
      <c r="R1" s="212"/>
      <c r="S1" s="59"/>
      <c r="T1" s="59"/>
      <c r="U1" s="59"/>
      <c r="V1" s="58"/>
    </row>
    <row r="2" spans="6:22" ht="16.5" customHeight="1" thickBot="1">
      <c r="F2" s="61" t="s">
        <v>1</v>
      </c>
      <c r="G2" s="62" t="s">
        <v>146</v>
      </c>
      <c r="H2" s="59"/>
      <c r="I2" s="59"/>
      <c r="J2" s="63" t="s">
        <v>3</v>
      </c>
      <c r="K2" s="183">
        <f ca="1">TODAY()</f>
        <v>41217</v>
      </c>
      <c r="L2" s="183"/>
      <c r="M2" s="183"/>
      <c r="N2" s="183"/>
      <c r="O2" s="59"/>
      <c r="P2" s="184" t="s">
        <v>4</v>
      </c>
      <c r="Q2" s="184"/>
      <c r="R2" s="186"/>
      <c r="S2" s="59"/>
      <c r="V2" s="58"/>
    </row>
    <row r="3" spans="6:22" ht="13.5" customHeight="1" thickBot="1">
      <c r="F3" s="58"/>
      <c r="G3" s="59"/>
      <c r="H3" s="65"/>
      <c r="I3" s="65"/>
      <c r="J3" s="59"/>
      <c r="K3" s="59"/>
      <c r="L3" s="59"/>
      <c r="M3" s="59"/>
      <c r="N3" s="59"/>
      <c r="O3" s="59"/>
      <c r="P3" s="185"/>
      <c r="Q3" s="185"/>
      <c r="R3" s="182"/>
      <c r="S3" s="59"/>
      <c r="T3" s="59"/>
      <c r="U3" s="59"/>
      <c r="V3" s="58"/>
    </row>
    <row r="4" spans="6:22" ht="12.75">
      <c r="F4" s="57"/>
      <c r="G4" s="66"/>
      <c r="J4" s="59" t="s">
        <v>5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8"/>
    </row>
    <row r="5" spans="6:22" ht="12.75">
      <c r="F5" s="67" t="s">
        <v>6</v>
      </c>
      <c r="G5" s="68"/>
      <c r="J5" s="63" t="s">
        <v>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8"/>
    </row>
    <row r="6" spans="6:22" ht="12.75">
      <c r="F6" s="58"/>
      <c r="G6" s="69"/>
      <c r="J6" s="63"/>
      <c r="K6" s="63"/>
      <c r="L6" s="59"/>
      <c r="M6" s="59"/>
      <c r="N6" s="59"/>
      <c r="O6" s="59"/>
      <c r="P6" s="59"/>
      <c r="Q6" s="59"/>
      <c r="R6" s="59"/>
      <c r="S6" s="59"/>
      <c r="T6" s="59"/>
      <c r="U6" s="59"/>
      <c r="V6" s="58"/>
    </row>
    <row r="7" spans="8:32" ht="13.5" thickBot="1">
      <c r="H7" s="59"/>
      <c r="I7" s="59"/>
      <c r="J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8"/>
      <c r="W7" s="70"/>
      <c r="X7" s="70"/>
      <c r="Y7" s="70"/>
      <c r="Z7" s="70"/>
      <c r="AA7" s="70"/>
      <c r="AB7" s="70"/>
      <c r="AC7" s="70"/>
      <c r="AD7" s="71"/>
      <c r="AE7" s="71"/>
      <c r="AF7" s="71"/>
    </row>
    <row r="8" spans="1:52" s="79" customFormat="1" ht="14.25" customHeight="1">
      <c r="A8" s="72" t="s">
        <v>8</v>
      </c>
      <c r="B8" s="72" t="s">
        <v>9</v>
      </c>
      <c r="C8" s="73" t="s">
        <v>10</v>
      </c>
      <c r="D8" s="73" t="s">
        <v>11</v>
      </c>
      <c r="E8" s="73" t="s">
        <v>12</v>
      </c>
      <c r="F8" s="73" t="s">
        <v>13</v>
      </c>
      <c r="G8" s="73" t="s">
        <v>14</v>
      </c>
      <c r="H8" s="74" t="s">
        <v>21</v>
      </c>
      <c r="I8" s="74" t="s">
        <v>69</v>
      </c>
      <c r="J8" s="74" t="s">
        <v>25</v>
      </c>
      <c r="K8" s="74" t="s">
        <v>70</v>
      </c>
      <c r="L8" s="74" t="s">
        <v>71</v>
      </c>
      <c r="M8" s="74" t="s">
        <v>24</v>
      </c>
      <c r="N8" s="74" t="s">
        <v>72</v>
      </c>
      <c r="O8" s="74" t="s">
        <v>73</v>
      </c>
      <c r="P8" s="74" t="s">
        <v>26</v>
      </c>
      <c r="Q8" s="74" t="s">
        <v>74</v>
      </c>
      <c r="R8" s="74" t="s">
        <v>18</v>
      </c>
      <c r="S8" s="74" t="s">
        <v>22</v>
      </c>
      <c r="T8" s="74" t="s">
        <v>75</v>
      </c>
      <c r="U8" s="74" t="s">
        <v>76</v>
      </c>
      <c r="V8" s="74" t="s">
        <v>77</v>
      </c>
      <c r="W8" s="74" t="s">
        <v>28</v>
      </c>
      <c r="X8" s="74" t="s">
        <v>78</v>
      </c>
      <c r="Y8" s="74" t="s">
        <v>79</v>
      </c>
      <c r="Z8" s="178" t="s">
        <v>19</v>
      </c>
      <c r="AA8" s="74" t="s">
        <v>80</v>
      </c>
      <c r="AB8" s="74" t="s">
        <v>20</v>
      </c>
      <c r="AC8" s="178" t="s">
        <v>81</v>
      </c>
      <c r="AD8" s="75" t="s">
        <v>82</v>
      </c>
      <c r="AE8" s="75" t="s">
        <v>83</v>
      </c>
      <c r="AF8" s="77" t="s">
        <v>84</v>
      </c>
      <c r="AG8" s="78" t="s">
        <v>15</v>
      </c>
      <c r="AH8" s="78" t="s">
        <v>85</v>
      </c>
      <c r="AI8" s="78" t="s">
        <v>86</v>
      </c>
      <c r="AJ8" s="78" t="s">
        <v>87</v>
      </c>
      <c r="AK8" s="78" t="s">
        <v>29</v>
      </c>
      <c r="AL8" s="78" t="s">
        <v>23</v>
      </c>
      <c r="AM8" s="78" t="s">
        <v>27</v>
      </c>
      <c r="AN8" s="78" t="s">
        <v>88</v>
      </c>
      <c r="AO8" s="78" t="s">
        <v>17</v>
      </c>
      <c r="AP8" s="78" t="s">
        <v>89</v>
      </c>
      <c r="AQ8" s="78" t="s">
        <v>90</v>
      </c>
      <c r="AR8" s="78" t="s">
        <v>91</v>
      </c>
      <c r="AS8" s="78" t="s">
        <v>16</v>
      </c>
      <c r="AT8" s="78" t="s">
        <v>92</v>
      </c>
      <c r="AU8" s="152" t="s">
        <v>93</v>
      </c>
      <c r="AV8" s="78" t="s">
        <v>94</v>
      </c>
      <c r="AW8" s="78" t="s">
        <v>95</v>
      </c>
      <c r="AX8" s="78" t="s">
        <v>96</v>
      </c>
      <c r="AY8" s="78" t="s">
        <v>97</v>
      </c>
      <c r="AZ8" s="78" t="s">
        <v>98</v>
      </c>
    </row>
    <row r="9" spans="1:52" s="88" customFormat="1" ht="24.75" customHeight="1">
      <c r="A9" s="80" t="s">
        <v>40</v>
      </c>
      <c r="B9" s="80">
        <v>49</v>
      </c>
      <c r="C9" s="81">
        <v>1</v>
      </c>
      <c r="D9" s="82" t="s">
        <v>147</v>
      </c>
      <c r="E9" s="80">
        <v>1</v>
      </c>
      <c r="F9" s="80">
        <v>52</v>
      </c>
      <c r="G9" s="83" t="s">
        <v>148</v>
      </c>
      <c r="H9" s="84" t="s">
        <v>44</v>
      </c>
      <c r="I9" s="85"/>
      <c r="J9" s="85"/>
      <c r="K9" s="85"/>
      <c r="L9" s="85"/>
      <c r="M9" s="84" t="s">
        <v>34</v>
      </c>
      <c r="N9" s="85"/>
      <c r="O9" s="85"/>
      <c r="P9" s="85"/>
      <c r="Q9" s="85"/>
      <c r="R9" s="84" t="s">
        <v>38</v>
      </c>
      <c r="S9" s="85"/>
      <c r="T9" s="85"/>
      <c r="U9" s="85"/>
      <c r="V9" s="85"/>
      <c r="W9" s="84" t="s">
        <v>132</v>
      </c>
      <c r="X9" s="85"/>
      <c r="Y9" s="85"/>
      <c r="Z9" s="85"/>
      <c r="AA9" s="84" t="s">
        <v>38</v>
      </c>
      <c r="AB9" s="85"/>
      <c r="AC9" s="85"/>
      <c r="AD9" s="85"/>
      <c r="AE9" s="85"/>
      <c r="AF9" s="85"/>
      <c r="AG9" s="86"/>
      <c r="AH9" s="86"/>
      <c r="AI9" s="86"/>
      <c r="AJ9" s="86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spans="1:52" s="79" customFormat="1" ht="24.75" customHeight="1">
      <c r="A10" s="80" t="s">
        <v>114</v>
      </c>
      <c r="B10" s="80">
        <v>41</v>
      </c>
      <c r="C10" s="81">
        <v>2</v>
      </c>
      <c r="D10" s="82" t="s">
        <v>149</v>
      </c>
      <c r="E10" s="80">
        <v>1</v>
      </c>
      <c r="F10" s="80">
        <v>56</v>
      </c>
      <c r="G10" s="83" t="s">
        <v>150</v>
      </c>
      <c r="H10" s="85"/>
      <c r="I10" s="85"/>
      <c r="J10" s="84" t="s">
        <v>151</v>
      </c>
      <c r="K10" s="85"/>
      <c r="L10" s="85"/>
      <c r="M10" s="85"/>
      <c r="N10" s="85"/>
      <c r="O10" s="84" t="s">
        <v>38</v>
      </c>
      <c r="P10" s="85"/>
      <c r="Q10" s="85"/>
      <c r="R10" s="85"/>
      <c r="S10" s="84" t="s">
        <v>34</v>
      </c>
      <c r="T10" s="85"/>
      <c r="U10" s="85"/>
      <c r="V10" s="85"/>
      <c r="W10" s="85"/>
      <c r="X10" s="85"/>
      <c r="Y10" s="84" t="s">
        <v>43</v>
      </c>
      <c r="Z10" s="85"/>
      <c r="AA10" s="85"/>
      <c r="AB10" s="84" t="s">
        <v>34</v>
      </c>
      <c r="AC10" s="85"/>
      <c r="AD10" s="85"/>
      <c r="AE10" s="85"/>
      <c r="AF10" s="85"/>
      <c r="AG10" s="86"/>
      <c r="AH10" s="87"/>
      <c r="AI10" s="87"/>
      <c r="AJ10" s="87"/>
      <c r="AK10" s="86"/>
      <c r="AL10" s="87"/>
      <c r="AM10" s="87"/>
      <c r="AN10" s="87"/>
      <c r="AO10" s="87"/>
      <c r="AP10" s="87"/>
      <c r="AQ10" s="86"/>
      <c r="AR10" s="86"/>
      <c r="AS10" s="87"/>
      <c r="AT10" s="87"/>
      <c r="AU10" s="87"/>
      <c r="AV10" s="87"/>
      <c r="AW10" s="87"/>
      <c r="AX10" s="87"/>
      <c r="AY10" s="87"/>
      <c r="AZ10" s="87"/>
    </row>
    <row r="11" spans="1:52" s="79" customFormat="1" ht="24.75" customHeight="1">
      <c r="A11" s="80" t="s">
        <v>40</v>
      </c>
      <c r="B11" s="80">
        <v>85</v>
      </c>
      <c r="C11" s="81">
        <v>3</v>
      </c>
      <c r="D11" s="82" t="s">
        <v>152</v>
      </c>
      <c r="E11" s="80">
        <v>1</v>
      </c>
      <c r="F11" s="80">
        <v>60</v>
      </c>
      <c r="G11" s="83" t="s">
        <v>153</v>
      </c>
      <c r="H11" s="84" t="s">
        <v>34</v>
      </c>
      <c r="I11" s="85"/>
      <c r="J11" s="85"/>
      <c r="K11" s="85"/>
      <c r="L11" s="85"/>
      <c r="M11" s="85"/>
      <c r="N11" s="85"/>
      <c r="O11" s="85"/>
      <c r="P11" s="84" t="s">
        <v>135</v>
      </c>
      <c r="Q11" s="85"/>
      <c r="R11" s="85"/>
      <c r="S11" s="85"/>
      <c r="T11" s="85"/>
      <c r="U11" s="84" t="s">
        <v>38</v>
      </c>
      <c r="V11" s="85"/>
      <c r="W11" s="85"/>
      <c r="X11" s="85"/>
      <c r="Y11" s="85"/>
      <c r="Z11" s="84"/>
      <c r="AA11" s="85"/>
      <c r="AB11" s="85"/>
      <c r="AC11" s="85"/>
      <c r="AD11" s="84" t="s">
        <v>33</v>
      </c>
      <c r="AE11" s="85"/>
      <c r="AF11" s="85"/>
      <c r="AG11" s="87"/>
      <c r="AH11" s="87"/>
      <c r="AI11" s="87"/>
      <c r="AJ11" s="87"/>
      <c r="AK11" s="86"/>
      <c r="AL11" s="87"/>
      <c r="AM11" s="87"/>
      <c r="AN11" s="87"/>
      <c r="AO11" s="87"/>
      <c r="AP11" s="87"/>
      <c r="AQ11" s="87"/>
      <c r="AR11" s="87"/>
      <c r="AS11" s="86"/>
      <c r="AT11" s="86"/>
      <c r="AU11" s="86" t="s">
        <v>132</v>
      </c>
      <c r="AV11" s="87"/>
      <c r="AW11" s="87"/>
      <c r="AX11" s="87"/>
      <c r="AY11" s="87"/>
      <c r="AZ11" s="87"/>
    </row>
    <row r="12" spans="1:52" s="79" customFormat="1" ht="24.75" customHeight="1">
      <c r="A12" s="80" t="s">
        <v>30</v>
      </c>
      <c r="B12" s="80">
        <v>86</v>
      </c>
      <c r="C12" s="81">
        <v>4</v>
      </c>
      <c r="D12" s="82" t="s">
        <v>154</v>
      </c>
      <c r="E12" s="80">
        <v>1</v>
      </c>
      <c r="F12" s="80">
        <v>61</v>
      </c>
      <c r="G12" s="83" t="s">
        <v>32</v>
      </c>
      <c r="H12" s="85"/>
      <c r="I12" s="85"/>
      <c r="J12" s="84" t="s">
        <v>132</v>
      </c>
      <c r="K12" s="85"/>
      <c r="L12" s="85"/>
      <c r="M12" s="85"/>
      <c r="N12" s="84" t="s">
        <v>34</v>
      </c>
      <c r="O12" s="85"/>
      <c r="P12" s="85"/>
      <c r="Q12" s="85"/>
      <c r="R12" s="84" t="s">
        <v>33</v>
      </c>
      <c r="S12" s="85"/>
      <c r="T12" s="85"/>
      <c r="U12" s="85"/>
      <c r="V12" s="84" t="s">
        <v>38</v>
      </c>
      <c r="W12" s="85"/>
      <c r="X12" s="85"/>
      <c r="Y12" s="85"/>
      <c r="Z12" s="85"/>
      <c r="AA12" s="85"/>
      <c r="AB12" s="85"/>
      <c r="AC12" s="85"/>
      <c r="AD12" s="85"/>
      <c r="AE12" s="84" t="s">
        <v>132</v>
      </c>
      <c r="AF12" s="85"/>
      <c r="AG12" s="87"/>
      <c r="AH12" s="87"/>
      <c r="AI12" s="87"/>
      <c r="AJ12" s="87"/>
      <c r="AK12" s="87"/>
      <c r="AL12" s="86"/>
      <c r="AM12" s="86"/>
      <c r="AN12" s="86"/>
      <c r="AO12" s="87"/>
      <c r="AP12" s="87"/>
      <c r="AQ12" s="87"/>
      <c r="AR12" s="87"/>
      <c r="AS12" s="86"/>
      <c r="AT12" s="87"/>
      <c r="AU12" s="87"/>
      <c r="AV12" s="87"/>
      <c r="AW12" s="87"/>
      <c r="AX12" s="87"/>
      <c r="AY12" s="87"/>
      <c r="AZ12" s="87"/>
    </row>
    <row r="13" spans="1:52" s="79" customFormat="1" ht="24.75" customHeight="1">
      <c r="A13" s="80" t="s">
        <v>40</v>
      </c>
      <c r="B13" s="80">
        <v>72</v>
      </c>
      <c r="C13" s="81">
        <v>5</v>
      </c>
      <c r="D13" s="82" t="s">
        <v>155</v>
      </c>
      <c r="E13" s="80">
        <v>1</v>
      </c>
      <c r="F13" s="80">
        <v>61</v>
      </c>
      <c r="G13" s="83" t="s">
        <v>156</v>
      </c>
      <c r="H13" s="85"/>
      <c r="I13" s="85"/>
      <c r="J13" s="85"/>
      <c r="K13" s="84" t="s">
        <v>33</v>
      </c>
      <c r="L13" s="85"/>
      <c r="M13" s="85"/>
      <c r="N13" s="85"/>
      <c r="O13" s="85"/>
      <c r="P13" s="84" t="s">
        <v>157</v>
      </c>
      <c r="Q13" s="85"/>
      <c r="R13" s="85"/>
      <c r="S13" s="85"/>
      <c r="T13" s="85"/>
      <c r="U13" s="85"/>
      <c r="V13" s="85"/>
      <c r="W13" s="84" t="s">
        <v>34</v>
      </c>
      <c r="X13" s="85"/>
      <c r="Y13" s="85"/>
      <c r="Z13" s="85"/>
      <c r="AA13" s="85"/>
      <c r="AB13" s="84" t="s">
        <v>132</v>
      </c>
      <c r="AC13" s="85"/>
      <c r="AD13" s="85"/>
      <c r="AE13" s="85"/>
      <c r="AF13" s="84" t="s">
        <v>34</v>
      </c>
      <c r="AG13" s="87"/>
      <c r="AH13" s="87"/>
      <c r="AI13" s="87"/>
      <c r="AJ13" s="87"/>
      <c r="AK13" s="87"/>
      <c r="AL13" s="86"/>
      <c r="AM13" s="87"/>
      <c r="AN13" s="87"/>
      <c r="AO13" s="86"/>
      <c r="AP13" s="86"/>
      <c r="AQ13" s="87"/>
      <c r="AR13" s="87"/>
      <c r="AS13" s="87"/>
      <c r="AT13" s="87"/>
      <c r="AU13" s="87"/>
      <c r="AV13" s="86"/>
      <c r="AW13" s="87"/>
      <c r="AX13" s="87"/>
      <c r="AY13" s="87"/>
      <c r="AZ13" s="87"/>
    </row>
    <row r="14" spans="1:52" s="79" customFormat="1" ht="24.75" customHeight="1">
      <c r="A14" s="80" t="s">
        <v>40</v>
      </c>
      <c r="B14" s="80">
        <v>72</v>
      </c>
      <c r="C14" s="81">
        <v>6</v>
      </c>
      <c r="D14" s="89" t="s">
        <v>158</v>
      </c>
      <c r="E14" s="80">
        <v>1</v>
      </c>
      <c r="F14" s="80">
        <v>62</v>
      </c>
      <c r="G14" s="83" t="s">
        <v>159</v>
      </c>
      <c r="H14" s="85"/>
      <c r="I14" s="85"/>
      <c r="J14" s="85"/>
      <c r="K14" s="85"/>
      <c r="L14" s="85"/>
      <c r="M14" s="84" t="s">
        <v>38</v>
      </c>
      <c r="N14" s="85"/>
      <c r="O14" s="85"/>
      <c r="P14" s="85"/>
      <c r="Q14" s="84" t="s">
        <v>43</v>
      </c>
      <c r="R14" s="85"/>
      <c r="S14" s="84" t="s">
        <v>38</v>
      </c>
      <c r="T14" s="85"/>
      <c r="U14" s="85"/>
      <c r="V14" s="85"/>
      <c r="W14" s="85"/>
      <c r="X14" s="85"/>
      <c r="Y14" s="85"/>
      <c r="Z14" s="84"/>
      <c r="AA14" s="85"/>
      <c r="AB14" s="85"/>
      <c r="AC14" s="84"/>
      <c r="AD14" s="85"/>
      <c r="AE14" s="85"/>
      <c r="AF14" s="85"/>
      <c r="AG14" s="87"/>
      <c r="AH14" s="87"/>
      <c r="AI14" s="87"/>
      <c r="AJ14" s="87"/>
      <c r="AK14" s="87"/>
      <c r="AL14" s="87"/>
      <c r="AM14" s="86"/>
      <c r="AN14" s="87"/>
      <c r="AO14" s="86"/>
      <c r="AP14" s="87"/>
      <c r="AQ14" s="87"/>
      <c r="AR14" s="87"/>
      <c r="AS14" s="87"/>
      <c r="AT14" s="87"/>
      <c r="AU14" s="87"/>
      <c r="AV14" s="87"/>
      <c r="AW14" s="86"/>
      <c r="AX14" s="86"/>
      <c r="AY14" s="87"/>
      <c r="AZ14" s="87"/>
    </row>
    <row r="15" spans="1:52" s="79" customFormat="1" ht="24.75" customHeight="1">
      <c r="A15" s="80" t="s">
        <v>40</v>
      </c>
      <c r="B15" s="80">
        <v>49</v>
      </c>
      <c r="C15" s="81">
        <v>7</v>
      </c>
      <c r="D15" s="82" t="s">
        <v>160</v>
      </c>
      <c r="E15" s="80">
        <v>1</v>
      </c>
      <c r="F15" s="80">
        <v>62</v>
      </c>
      <c r="G15" s="83" t="s">
        <v>161</v>
      </c>
      <c r="H15" s="85"/>
      <c r="I15" s="85"/>
      <c r="J15" s="85"/>
      <c r="K15" s="85"/>
      <c r="L15" s="84" t="s">
        <v>38</v>
      </c>
      <c r="M15" s="85"/>
      <c r="N15" s="85"/>
      <c r="O15" s="84" t="s">
        <v>33</v>
      </c>
      <c r="P15" s="85"/>
      <c r="Q15" s="85"/>
      <c r="R15" s="85"/>
      <c r="S15" s="85"/>
      <c r="T15" s="85"/>
      <c r="U15" s="84" t="s">
        <v>34</v>
      </c>
      <c r="V15" s="85"/>
      <c r="W15" s="85"/>
      <c r="X15" s="84" t="s">
        <v>34</v>
      </c>
      <c r="Y15" s="85"/>
      <c r="Z15" s="85"/>
      <c r="AA15" s="84" t="s">
        <v>34</v>
      </c>
      <c r="AB15" s="85"/>
      <c r="AC15" s="85"/>
      <c r="AD15" s="85"/>
      <c r="AE15" s="85"/>
      <c r="AF15" s="85"/>
      <c r="AG15" s="87"/>
      <c r="AH15" s="87"/>
      <c r="AI15" s="87"/>
      <c r="AJ15" s="87"/>
      <c r="AK15" s="87"/>
      <c r="AL15" s="87"/>
      <c r="AM15" s="87"/>
      <c r="AN15" s="86"/>
      <c r="AO15" s="87"/>
      <c r="AP15" s="86"/>
      <c r="AQ15" s="87"/>
      <c r="AR15" s="87"/>
      <c r="AS15" s="87"/>
      <c r="AT15" s="87"/>
      <c r="AU15" s="87"/>
      <c r="AV15" s="87"/>
      <c r="AW15" s="86"/>
      <c r="AX15" s="87"/>
      <c r="AY15" s="86"/>
      <c r="AZ15" s="87"/>
    </row>
    <row r="16" spans="1:52" s="79" customFormat="1" ht="24.75" customHeight="1">
      <c r="A16" s="80" t="s">
        <v>40</v>
      </c>
      <c r="B16" s="80">
        <v>72</v>
      </c>
      <c r="C16" s="81">
        <v>8</v>
      </c>
      <c r="D16" s="89" t="s">
        <v>162</v>
      </c>
      <c r="E16" s="80">
        <v>1</v>
      </c>
      <c r="F16" s="80">
        <v>63</v>
      </c>
      <c r="G16" s="83" t="s">
        <v>163</v>
      </c>
      <c r="H16" s="85"/>
      <c r="I16" s="84" t="s">
        <v>38</v>
      </c>
      <c r="J16" s="85"/>
      <c r="K16" s="85"/>
      <c r="L16" s="85"/>
      <c r="M16" s="85"/>
      <c r="N16" s="84" t="s">
        <v>43</v>
      </c>
      <c r="O16" s="85"/>
      <c r="P16" s="85"/>
      <c r="Q16" s="85"/>
      <c r="R16" s="85"/>
      <c r="S16" s="85"/>
      <c r="T16" s="84" t="s">
        <v>44</v>
      </c>
      <c r="U16" s="85"/>
      <c r="V16" s="85"/>
      <c r="W16" s="85"/>
      <c r="X16" s="85"/>
      <c r="Y16" s="84" t="s">
        <v>34</v>
      </c>
      <c r="Z16" s="85"/>
      <c r="AA16" s="85"/>
      <c r="AB16" s="85"/>
      <c r="AC16" s="85"/>
      <c r="AD16" s="84" t="s">
        <v>38</v>
      </c>
      <c r="AE16" s="85"/>
      <c r="AF16" s="85"/>
      <c r="AG16" s="87"/>
      <c r="AH16" s="86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6"/>
      <c r="AW16" s="87"/>
      <c r="AX16" s="86"/>
      <c r="AY16" s="86"/>
      <c r="AZ16" s="87"/>
    </row>
    <row r="17" spans="1:52" s="79" customFormat="1" ht="24.75" customHeight="1">
      <c r="A17" s="80" t="s">
        <v>40</v>
      </c>
      <c r="B17" s="80">
        <v>53</v>
      </c>
      <c r="C17" s="81">
        <v>9</v>
      </c>
      <c r="D17" s="82" t="s">
        <v>164</v>
      </c>
      <c r="E17" s="80">
        <v>1</v>
      </c>
      <c r="F17" s="80">
        <v>63</v>
      </c>
      <c r="G17" s="83" t="s">
        <v>165</v>
      </c>
      <c r="H17" s="85"/>
      <c r="I17" s="85"/>
      <c r="J17" s="85"/>
      <c r="K17" s="84" t="s">
        <v>38</v>
      </c>
      <c r="L17" s="85"/>
      <c r="M17" s="85"/>
      <c r="N17" s="85"/>
      <c r="O17" s="85"/>
      <c r="P17" s="85"/>
      <c r="Q17" s="84" t="s">
        <v>34</v>
      </c>
      <c r="R17" s="85"/>
      <c r="S17" s="85"/>
      <c r="T17" s="84" t="s">
        <v>34</v>
      </c>
      <c r="U17" s="85"/>
      <c r="V17" s="85"/>
      <c r="W17" s="85"/>
      <c r="X17" s="84" t="s">
        <v>38</v>
      </c>
      <c r="Y17" s="85"/>
      <c r="Z17" s="85"/>
      <c r="AA17" s="85"/>
      <c r="AB17" s="85"/>
      <c r="AC17" s="85"/>
      <c r="AD17" s="85"/>
      <c r="AE17" s="84" t="s">
        <v>39</v>
      </c>
      <c r="AF17" s="85"/>
      <c r="AG17" s="87"/>
      <c r="AH17" s="87"/>
      <c r="AI17" s="86"/>
      <c r="AJ17" s="87"/>
      <c r="AK17" s="87"/>
      <c r="AL17" s="87"/>
      <c r="AM17" s="87"/>
      <c r="AN17" s="87"/>
      <c r="AO17" s="87"/>
      <c r="AP17" s="87"/>
      <c r="AQ17" s="86"/>
      <c r="AR17" s="87"/>
      <c r="AS17" s="87"/>
      <c r="AT17" s="86"/>
      <c r="AU17" s="87"/>
      <c r="AV17" s="87"/>
      <c r="AW17" s="87"/>
      <c r="AX17" s="87"/>
      <c r="AY17" s="87"/>
      <c r="AZ17" s="86"/>
    </row>
    <row r="18" spans="1:52" s="79" customFormat="1" ht="24.75" customHeight="1">
      <c r="A18" s="80" t="s">
        <v>40</v>
      </c>
      <c r="B18" s="80">
        <v>44</v>
      </c>
      <c r="C18" s="81">
        <v>10</v>
      </c>
      <c r="D18" s="82" t="s">
        <v>166</v>
      </c>
      <c r="E18" s="80">
        <v>1</v>
      </c>
      <c r="F18" s="80">
        <v>63</v>
      </c>
      <c r="G18" s="83" t="s">
        <v>167</v>
      </c>
      <c r="H18" s="85"/>
      <c r="I18" s="84" t="s">
        <v>34</v>
      </c>
      <c r="J18" s="85"/>
      <c r="K18" s="85"/>
      <c r="L18" s="84" t="s">
        <v>34</v>
      </c>
      <c r="M18" s="85"/>
      <c r="N18" s="85"/>
      <c r="O18" s="85"/>
      <c r="P18" s="85"/>
      <c r="Q18" s="85"/>
      <c r="R18" s="85"/>
      <c r="S18" s="85"/>
      <c r="T18" s="85"/>
      <c r="U18" s="85"/>
      <c r="V18" s="84" t="s">
        <v>34</v>
      </c>
      <c r="W18" s="85"/>
      <c r="X18" s="85"/>
      <c r="Y18" s="85"/>
      <c r="Z18" s="85"/>
      <c r="AA18" s="85"/>
      <c r="AB18" s="85"/>
      <c r="AC18" s="84"/>
      <c r="AD18" s="85"/>
      <c r="AE18" s="85"/>
      <c r="AF18" s="84" t="s">
        <v>39</v>
      </c>
      <c r="AG18" s="87"/>
      <c r="AH18" s="87"/>
      <c r="AI18" s="87"/>
      <c r="AJ18" s="86"/>
      <c r="AK18" s="87"/>
      <c r="AL18" s="87"/>
      <c r="AM18" s="87"/>
      <c r="AN18" s="87"/>
      <c r="AO18" s="87"/>
      <c r="AP18" s="87"/>
      <c r="AQ18" s="87"/>
      <c r="AR18" s="86"/>
      <c r="AS18" s="87"/>
      <c r="AT18" s="87"/>
      <c r="AU18" s="86" t="s">
        <v>34</v>
      </c>
      <c r="AV18" s="87"/>
      <c r="AW18" s="87"/>
      <c r="AX18" s="87"/>
      <c r="AY18" s="87"/>
      <c r="AZ18" s="86"/>
    </row>
    <row r="19" spans="1:52" s="94" customFormat="1" ht="24.75" customHeight="1" thickBot="1">
      <c r="A19" s="90"/>
      <c r="B19" s="90"/>
      <c r="C19" s="91"/>
      <c r="D19" s="92"/>
      <c r="E19" s="93"/>
      <c r="F19" s="93"/>
      <c r="G19" s="92"/>
      <c r="M19" s="209" t="s">
        <v>121</v>
      </c>
      <c r="N19" s="209"/>
      <c r="O19" s="209"/>
      <c r="P19" s="209"/>
      <c r="Q19" s="95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s="79" customFormat="1" ht="24" customHeight="1" thickBot="1">
      <c r="A20" s="72" t="s">
        <v>8</v>
      </c>
      <c r="B20" s="72" t="s">
        <v>9</v>
      </c>
      <c r="C20" s="73" t="s">
        <v>10</v>
      </c>
      <c r="D20" s="96" t="s">
        <v>11</v>
      </c>
      <c r="E20" s="96" t="s">
        <v>12</v>
      </c>
      <c r="F20" s="97" t="s">
        <v>50</v>
      </c>
      <c r="G20" s="98" t="s">
        <v>14</v>
      </c>
      <c r="H20" s="99" t="s">
        <v>51</v>
      </c>
      <c r="I20" s="100" t="s">
        <v>52</v>
      </c>
      <c r="J20" s="100" t="s">
        <v>53</v>
      </c>
      <c r="K20" s="100" t="s">
        <v>54</v>
      </c>
      <c r="L20" s="101" t="s">
        <v>55</v>
      </c>
      <c r="M20" s="102" t="s">
        <v>122</v>
      </c>
      <c r="N20" s="103" t="s">
        <v>123</v>
      </c>
      <c r="O20" s="103" t="s">
        <v>124</v>
      </c>
      <c r="P20" s="104" t="s">
        <v>125</v>
      </c>
      <c r="Q20" s="213" t="s">
        <v>56</v>
      </c>
      <c r="R20" s="214"/>
      <c r="S20" s="105" t="s">
        <v>57</v>
      </c>
      <c r="T20" s="210" t="s">
        <v>58</v>
      </c>
      <c r="U20" s="211"/>
      <c r="W20" s="208" t="s">
        <v>126</v>
      </c>
      <c r="X20" s="208"/>
      <c r="Y20" s="208"/>
      <c r="Z20" s="208"/>
      <c r="AA20" s="20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</row>
    <row r="21" spans="1:52" s="94" customFormat="1" ht="15.75" customHeight="1">
      <c r="A21" s="80" t="str">
        <f aca="true" t="shared" si="0" ref="A21:B30">A9</f>
        <v>PDL</v>
      </c>
      <c r="B21" s="80">
        <f t="shared" si="0"/>
        <v>49</v>
      </c>
      <c r="C21" s="81">
        <v>1</v>
      </c>
      <c r="D21" s="106" t="str">
        <f aca="true" t="shared" si="1" ref="D21:E30">D9</f>
        <v>CORVAISIER Martin</v>
      </c>
      <c r="E21" s="80">
        <f t="shared" si="1"/>
        <v>1</v>
      </c>
      <c r="F21" s="107">
        <v>17</v>
      </c>
      <c r="G21" s="108" t="str">
        <f aca="true" t="shared" si="2" ref="G21:G30">G9</f>
        <v>AT CLUB LONGUE</v>
      </c>
      <c r="H21" s="109">
        <v>10</v>
      </c>
      <c r="I21" s="110">
        <v>0</v>
      </c>
      <c r="J21" s="110">
        <v>10</v>
      </c>
      <c r="K21" s="110">
        <v>10</v>
      </c>
      <c r="L21" s="111">
        <v>10</v>
      </c>
      <c r="M21" s="109"/>
      <c r="N21" s="110"/>
      <c r="O21" s="112"/>
      <c r="P21" s="113"/>
      <c r="Q21" s="215">
        <f aca="true" t="shared" si="3" ref="Q21:Q30">SUM(H21:P21)</f>
        <v>40</v>
      </c>
      <c r="R21" s="216"/>
      <c r="S21" s="114"/>
      <c r="T21" s="210">
        <f aca="true" t="shared" si="4" ref="T21:T30">SUM(F21,Q21)</f>
        <v>57</v>
      </c>
      <c r="U21" s="211"/>
      <c r="W21" s="115" t="s">
        <v>15</v>
      </c>
      <c r="X21" s="116" t="s">
        <v>85</v>
      </c>
      <c r="Y21" s="115" t="s">
        <v>86</v>
      </c>
      <c r="Z21" s="115" t="s">
        <v>87</v>
      </c>
      <c r="AA21" s="115" t="s">
        <v>29</v>
      </c>
      <c r="AD21" s="117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s="94" customFormat="1" ht="15.75" customHeight="1">
      <c r="A22" s="80" t="str">
        <f t="shared" si="0"/>
        <v>TBO</v>
      </c>
      <c r="B22" s="80">
        <f t="shared" si="0"/>
        <v>41</v>
      </c>
      <c r="C22" s="81">
        <v>2</v>
      </c>
      <c r="D22" s="106" t="str">
        <f t="shared" si="1"/>
        <v>BEAUCHET Lilian</v>
      </c>
      <c r="E22" s="80">
        <f t="shared" si="1"/>
        <v>1</v>
      </c>
      <c r="F22" s="107">
        <v>40</v>
      </c>
      <c r="G22" s="108" t="str">
        <f t="shared" si="2"/>
        <v>JC MEROIS</v>
      </c>
      <c r="H22" s="118">
        <v>0</v>
      </c>
      <c r="I22" s="119">
        <v>10</v>
      </c>
      <c r="J22" s="119">
        <v>0</v>
      </c>
      <c r="K22" s="119">
        <v>10</v>
      </c>
      <c r="L22" s="120">
        <v>0</v>
      </c>
      <c r="M22" s="118"/>
      <c r="N22" s="119"/>
      <c r="O22" s="121"/>
      <c r="P22" s="122"/>
      <c r="Q22" s="168">
        <f t="shared" si="3"/>
        <v>20</v>
      </c>
      <c r="R22" s="169"/>
      <c r="S22" s="114"/>
      <c r="T22" s="210">
        <f t="shared" si="4"/>
        <v>60</v>
      </c>
      <c r="U22" s="211"/>
      <c r="W22" s="115" t="s">
        <v>23</v>
      </c>
      <c r="X22" s="116" t="s">
        <v>27</v>
      </c>
      <c r="Y22" s="115" t="s">
        <v>88</v>
      </c>
      <c r="Z22" s="116" t="s">
        <v>17</v>
      </c>
      <c r="AA22" s="115" t="s">
        <v>89</v>
      </c>
      <c r="AD22" s="117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s="94" customFormat="1" ht="15.75" customHeight="1">
      <c r="A23" s="80" t="str">
        <f t="shared" si="0"/>
        <v>PDL</v>
      </c>
      <c r="B23" s="80">
        <f t="shared" si="0"/>
        <v>85</v>
      </c>
      <c r="C23" s="81">
        <v>3</v>
      </c>
      <c r="D23" s="106" t="str">
        <f t="shared" si="1"/>
        <v>PRUD HOM Gwendal</v>
      </c>
      <c r="E23" s="80">
        <f t="shared" si="1"/>
        <v>1</v>
      </c>
      <c r="F23" s="107">
        <v>10</v>
      </c>
      <c r="G23" s="108" t="str">
        <f t="shared" si="2"/>
        <v>JUDO CLUB LES HERBIERS</v>
      </c>
      <c r="H23" s="118">
        <v>0</v>
      </c>
      <c r="I23" s="119">
        <v>0</v>
      </c>
      <c r="J23" s="119">
        <v>10</v>
      </c>
      <c r="K23" s="119">
        <v>0</v>
      </c>
      <c r="L23" s="120"/>
      <c r="M23" s="118">
        <v>10</v>
      </c>
      <c r="N23" s="119"/>
      <c r="O23" s="121"/>
      <c r="P23" s="122"/>
      <c r="Q23" s="168">
        <f t="shared" si="3"/>
        <v>20</v>
      </c>
      <c r="R23" s="169"/>
      <c r="S23" s="114"/>
      <c r="T23" s="210">
        <f t="shared" si="4"/>
        <v>30</v>
      </c>
      <c r="U23" s="211"/>
      <c r="W23" s="115" t="s">
        <v>90</v>
      </c>
      <c r="X23" s="115" t="s">
        <v>91</v>
      </c>
      <c r="Y23" s="115" t="s">
        <v>16</v>
      </c>
      <c r="Z23" s="115" t="s">
        <v>92</v>
      </c>
      <c r="AA23" s="179" t="s">
        <v>93</v>
      </c>
      <c r="AD23" s="117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s="94" customFormat="1" ht="15.75" customHeight="1">
      <c r="A24" s="80" t="str">
        <f t="shared" si="0"/>
        <v>PC</v>
      </c>
      <c r="B24" s="80">
        <f t="shared" si="0"/>
        <v>86</v>
      </c>
      <c r="C24" s="81">
        <v>4</v>
      </c>
      <c r="D24" s="106" t="str">
        <f t="shared" si="1"/>
        <v>CLERC David</v>
      </c>
      <c r="E24" s="80">
        <f t="shared" si="1"/>
        <v>1</v>
      </c>
      <c r="F24" s="107">
        <v>0</v>
      </c>
      <c r="G24" s="108" t="str">
        <f t="shared" si="2"/>
        <v>JUDO CLUB NAINTRE</v>
      </c>
      <c r="H24" s="118">
        <v>10</v>
      </c>
      <c r="I24" s="119">
        <v>0</v>
      </c>
      <c r="J24" s="119">
        <v>0</v>
      </c>
      <c r="K24" s="119">
        <v>10</v>
      </c>
      <c r="L24" s="120">
        <v>10</v>
      </c>
      <c r="M24" s="118"/>
      <c r="N24" s="119"/>
      <c r="O24" s="121"/>
      <c r="P24" s="122"/>
      <c r="Q24" s="168">
        <f t="shared" si="3"/>
        <v>30</v>
      </c>
      <c r="R24" s="169"/>
      <c r="S24" s="114"/>
      <c r="T24" s="210">
        <f t="shared" si="4"/>
        <v>30</v>
      </c>
      <c r="U24" s="211"/>
      <c r="W24" s="116" t="s">
        <v>94</v>
      </c>
      <c r="X24" s="116" t="s">
        <v>95</v>
      </c>
      <c r="Y24" s="116" t="s">
        <v>96</v>
      </c>
      <c r="Z24" s="116" t="s">
        <v>97</v>
      </c>
      <c r="AA24" s="115" t="s">
        <v>98</v>
      </c>
      <c r="AD24" s="117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</row>
    <row r="25" spans="1:52" s="94" customFormat="1" ht="15.75" customHeight="1">
      <c r="A25" s="80" t="str">
        <f t="shared" si="0"/>
        <v>PDL</v>
      </c>
      <c r="B25" s="80">
        <f t="shared" si="0"/>
        <v>72</v>
      </c>
      <c r="C25" s="81">
        <v>5</v>
      </c>
      <c r="D25" s="106" t="str">
        <f t="shared" si="1"/>
        <v>JOUIN Nicolas</v>
      </c>
      <c r="E25" s="80">
        <f t="shared" si="1"/>
        <v>1</v>
      </c>
      <c r="F25" s="107">
        <v>0</v>
      </c>
      <c r="G25" s="108" t="str">
        <f t="shared" si="2"/>
        <v>JUDO CLUB DU MANS</v>
      </c>
      <c r="H25" s="118">
        <v>0</v>
      </c>
      <c r="I25" s="119">
        <v>10</v>
      </c>
      <c r="J25" s="119">
        <v>0</v>
      </c>
      <c r="K25" s="119">
        <v>10</v>
      </c>
      <c r="L25" s="120">
        <v>0</v>
      </c>
      <c r="M25" s="118"/>
      <c r="N25" s="119"/>
      <c r="O25" s="121"/>
      <c r="P25" s="122"/>
      <c r="Q25" s="168">
        <f t="shared" si="3"/>
        <v>20</v>
      </c>
      <c r="R25" s="169"/>
      <c r="S25" s="114"/>
      <c r="T25" s="210">
        <f t="shared" si="4"/>
        <v>20</v>
      </c>
      <c r="U25" s="211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 spans="1:52" s="94" customFormat="1" ht="15.75" customHeight="1">
      <c r="A26" s="80" t="str">
        <f t="shared" si="0"/>
        <v>PDL</v>
      </c>
      <c r="B26" s="80">
        <f t="shared" si="0"/>
        <v>72</v>
      </c>
      <c r="C26" s="81">
        <v>6</v>
      </c>
      <c r="D26" s="129" t="str">
        <f t="shared" si="1"/>
        <v>GUILLEUX Alexandre</v>
      </c>
      <c r="E26" s="80">
        <f t="shared" si="1"/>
        <v>1</v>
      </c>
      <c r="F26" s="107">
        <v>74</v>
      </c>
      <c r="G26" s="108" t="str">
        <f t="shared" si="2"/>
        <v>JUDO CLUB SABOLIEN</v>
      </c>
      <c r="H26" s="118">
        <v>10</v>
      </c>
      <c r="I26" s="119">
        <v>10</v>
      </c>
      <c r="J26" s="119">
        <v>10</v>
      </c>
      <c r="K26" s="119" t="s">
        <v>62</v>
      </c>
      <c r="L26" s="120"/>
      <c r="M26" s="118"/>
      <c r="N26" s="119"/>
      <c r="O26" s="121"/>
      <c r="P26" s="122"/>
      <c r="Q26" s="168">
        <f t="shared" si="3"/>
        <v>30</v>
      </c>
      <c r="R26" s="169"/>
      <c r="S26" s="114"/>
      <c r="T26" s="210">
        <f t="shared" si="4"/>
        <v>104</v>
      </c>
      <c r="U26" s="211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 spans="1:52" s="94" customFormat="1" ht="15.75" customHeight="1" thickBot="1">
      <c r="A27" s="80" t="str">
        <f t="shared" si="0"/>
        <v>PDL</v>
      </c>
      <c r="B27" s="80">
        <f t="shared" si="0"/>
        <v>49</v>
      </c>
      <c r="C27" s="81">
        <v>7</v>
      </c>
      <c r="D27" s="106" t="str">
        <f t="shared" si="1"/>
        <v>RABILLER Sebastien</v>
      </c>
      <c r="E27" s="80">
        <f t="shared" si="1"/>
        <v>1</v>
      </c>
      <c r="F27" s="107">
        <v>0</v>
      </c>
      <c r="G27" s="108" t="str">
        <f t="shared" si="2"/>
        <v>LA BECONNAISE</v>
      </c>
      <c r="H27" s="118">
        <v>10</v>
      </c>
      <c r="I27" s="119">
        <v>0</v>
      </c>
      <c r="J27" s="119">
        <v>0</v>
      </c>
      <c r="K27" s="119">
        <v>0</v>
      </c>
      <c r="L27" s="120">
        <v>0</v>
      </c>
      <c r="M27" s="123"/>
      <c r="N27" s="124"/>
      <c r="O27" s="125"/>
      <c r="P27" s="126"/>
      <c r="Q27" s="168">
        <f t="shared" si="3"/>
        <v>10</v>
      </c>
      <c r="R27" s="169"/>
      <c r="S27" s="114"/>
      <c r="T27" s="210">
        <f t="shared" si="4"/>
        <v>10</v>
      </c>
      <c r="U27" s="211"/>
      <c r="V27" s="79"/>
      <c r="W27" s="79"/>
      <c r="X27" s="79"/>
      <c r="Y27" s="79"/>
      <c r="Z27" s="221" t="s">
        <v>59</v>
      </c>
      <c r="AA27" s="221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</row>
    <row r="28" spans="1:52" s="94" customFormat="1" ht="15.75" customHeight="1">
      <c r="A28" s="80" t="str">
        <f t="shared" si="0"/>
        <v>PDL</v>
      </c>
      <c r="B28" s="80">
        <f t="shared" si="0"/>
        <v>72</v>
      </c>
      <c r="C28" s="81">
        <v>8</v>
      </c>
      <c r="D28" s="129" t="str">
        <f t="shared" si="1"/>
        <v>CHEVALIER Jordan</v>
      </c>
      <c r="E28" s="80">
        <f t="shared" si="1"/>
        <v>1</v>
      </c>
      <c r="F28" s="107">
        <v>67</v>
      </c>
      <c r="G28" s="108" t="str">
        <f t="shared" si="2"/>
        <v>LOISIRS LAIGNE SAINT GERVAIS</v>
      </c>
      <c r="H28" s="118">
        <v>10</v>
      </c>
      <c r="I28" s="119">
        <v>10</v>
      </c>
      <c r="J28" s="119">
        <v>10</v>
      </c>
      <c r="K28" s="119">
        <v>0</v>
      </c>
      <c r="L28" s="120">
        <v>10</v>
      </c>
      <c r="M28" s="118" t="s">
        <v>62</v>
      </c>
      <c r="N28" s="119"/>
      <c r="O28" s="121"/>
      <c r="P28" s="122"/>
      <c r="Q28" s="168">
        <f t="shared" si="3"/>
        <v>40</v>
      </c>
      <c r="R28" s="169"/>
      <c r="S28" s="114"/>
      <c r="T28" s="210">
        <f t="shared" si="4"/>
        <v>107</v>
      </c>
      <c r="U28" s="211"/>
      <c r="Z28" s="127" t="s">
        <v>60</v>
      </c>
      <c r="AA28" s="128" t="s">
        <v>61</v>
      </c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 spans="1:52" s="94" customFormat="1" ht="15.75" customHeight="1">
      <c r="A29" s="80" t="str">
        <f t="shared" si="0"/>
        <v>PDL</v>
      </c>
      <c r="B29" s="80">
        <f t="shared" si="0"/>
        <v>53</v>
      </c>
      <c r="C29" s="81">
        <v>9</v>
      </c>
      <c r="D29" s="106" t="str">
        <f t="shared" si="1"/>
        <v>GOULAY Quentin</v>
      </c>
      <c r="E29" s="80">
        <f t="shared" si="1"/>
        <v>1</v>
      </c>
      <c r="F29" s="107">
        <v>69</v>
      </c>
      <c r="G29" s="108" t="str">
        <f t="shared" si="2"/>
        <v>C ATHLETIQUE EVRON</v>
      </c>
      <c r="H29" s="118">
        <v>10</v>
      </c>
      <c r="I29" s="119">
        <v>0</v>
      </c>
      <c r="J29" s="119">
        <v>0</v>
      </c>
      <c r="K29" s="119">
        <v>10</v>
      </c>
      <c r="L29" s="120">
        <v>0</v>
      </c>
      <c r="M29" s="118"/>
      <c r="N29" s="119"/>
      <c r="O29" s="121"/>
      <c r="P29" s="122"/>
      <c r="Q29" s="168">
        <f t="shared" si="3"/>
        <v>20</v>
      </c>
      <c r="R29" s="169"/>
      <c r="S29" s="114"/>
      <c r="T29" s="210">
        <f t="shared" si="4"/>
        <v>89</v>
      </c>
      <c r="U29" s="211"/>
      <c r="Z29" s="217">
        <v>7</v>
      </c>
      <c r="AA29" s="219">
        <v>10</v>
      </c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94" customFormat="1" ht="15.75" customHeight="1" thickBot="1">
      <c r="A30" s="80" t="str">
        <f t="shared" si="0"/>
        <v>PDL</v>
      </c>
      <c r="B30" s="80">
        <f t="shared" si="0"/>
        <v>44</v>
      </c>
      <c r="C30" s="81">
        <v>10</v>
      </c>
      <c r="D30" s="106" t="str">
        <f t="shared" si="1"/>
        <v>VOINEAU Franck</v>
      </c>
      <c r="E30" s="80">
        <f t="shared" si="1"/>
        <v>1</v>
      </c>
      <c r="F30" s="107">
        <v>0</v>
      </c>
      <c r="G30" s="108" t="str">
        <f t="shared" si="2"/>
        <v>JUDO CLUB GETIGNOIS</v>
      </c>
      <c r="H30" s="130">
        <v>0</v>
      </c>
      <c r="I30" s="131">
        <v>0</v>
      </c>
      <c r="J30" s="131">
        <v>0</v>
      </c>
      <c r="K30" s="131">
        <v>7</v>
      </c>
      <c r="L30" s="132"/>
      <c r="M30" s="130">
        <v>0</v>
      </c>
      <c r="N30" s="131"/>
      <c r="O30" s="133"/>
      <c r="P30" s="134"/>
      <c r="Q30" s="222">
        <f t="shared" si="3"/>
        <v>7</v>
      </c>
      <c r="R30" s="223"/>
      <c r="S30" s="114"/>
      <c r="T30" s="210">
        <f t="shared" si="4"/>
        <v>7</v>
      </c>
      <c r="U30" s="211"/>
      <c r="Z30" s="218"/>
      <c r="AA30" s="22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94" customFormat="1" ht="11.25">
      <c r="A31" s="90"/>
      <c r="B31" s="90"/>
      <c r="D31" s="137"/>
      <c r="E31" s="137"/>
      <c r="F31" s="137"/>
      <c r="G31" s="137"/>
      <c r="H31" s="137"/>
      <c r="I31" s="137"/>
      <c r="J31" s="137"/>
      <c r="K31" s="137"/>
      <c r="L31" s="137"/>
      <c r="N31" s="138" t="s">
        <v>63</v>
      </c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</row>
    <row r="32" spans="1:52" s="94" customFormat="1" ht="11.25" hidden="1">
      <c r="A32" s="90"/>
      <c r="B32" s="90"/>
      <c r="C32" s="91">
        <f>COUNT(H21:P30)/2</f>
        <v>24</v>
      </c>
      <c r="D32" s="91"/>
      <c r="F32" s="90"/>
      <c r="G32" s="139" t="s">
        <v>64</v>
      </c>
      <c r="H32" s="140">
        <v>1</v>
      </c>
      <c r="I32" s="140">
        <v>2</v>
      </c>
      <c r="J32" s="140">
        <v>3</v>
      </c>
      <c r="K32" s="140">
        <v>4</v>
      </c>
      <c r="L32" s="140">
        <v>5</v>
      </c>
      <c r="M32" s="140">
        <v>6</v>
      </c>
      <c r="N32" s="140">
        <v>7</v>
      </c>
      <c r="O32" s="140">
        <v>8</v>
      </c>
      <c r="P32" s="140">
        <v>9</v>
      </c>
      <c r="Q32" s="140">
        <v>10</v>
      </c>
      <c r="R32" s="140">
        <v>11</v>
      </c>
      <c r="S32" s="140">
        <v>12</v>
      </c>
      <c r="T32" s="140">
        <v>13</v>
      </c>
      <c r="U32" s="140">
        <v>14</v>
      </c>
      <c r="V32" s="140">
        <v>15</v>
      </c>
      <c r="W32" s="140">
        <v>16</v>
      </c>
      <c r="X32" s="140">
        <v>17</v>
      </c>
      <c r="Y32" s="140">
        <v>18</v>
      </c>
      <c r="Z32" s="140"/>
      <c r="AA32" s="140">
        <v>19</v>
      </c>
      <c r="AB32" s="140">
        <v>20</v>
      </c>
      <c r="AC32" s="140"/>
      <c r="AD32" s="140">
        <v>21</v>
      </c>
      <c r="AE32" s="140">
        <v>22</v>
      </c>
      <c r="AF32" s="140">
        <v>23</v>
      </c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>
        <v>24</v>
      </c>
      <c r="AV32" s="141"/>
      <c r="AW32" s="141"/>
      <c r="AX32" s="141"/>
      <c r="AY32" s="141"/>
      <c r="AZ32" s="141"/>
    </row>
    <row r="33" spans="1:52" s="94" customFormat="1" ht="11.25" hidden="1">
      <c r="A33" s="90"/>
      <c r="B33" s="90"/>
      <c r="F33" s="90"/>
      <c r="G33" s="142" t="s">
        <v>65</v>
      </c>
      <c r="H33" s="140">
        <v>1</v>
      </c>
      <c r="I33" s="140">
        <v>1</v>
      </c>
      <c r="J33" s="140">
        <v>1</v>
      </c>
      <c r="K33" s="140">
        <v>1</v>
      </c>
      <c r="L33" s="140">
        <v>1</v>
      </c>
      <c r="M33" s="140">
        <v>2</v>
      </c>
      <c r="N33" s="140">
        <v>2</v>
      </c>
      <c r="O33" s="140">
        <v>2</v>
      </c>
      <c r="P33" s="140">
        <v>2</v>
      </c>
      <c r="Q33" s="140">
        <v>2</v>
      </c>
      <c r="R33" s="140">
        <v>3</v>
      </c>
      <c r="S33" s="140">
        <v>3</v>
      </c>
      <c r="T33" s="140">
        <v>3</v>
      </c>
      <c r="U33" s="140">
        <v>3</v>
      </c>
      <c r="V33" s="140">
        <v>4</v>
      </c>
      <c r="W33" s="140">
        <v>4</v>
      </c>
      <c r="X33" s="140">
        <v>4</v>
      </c>
      <c r="Y33" s="140">
        <v>4</v>
      </c>
      <c r="Z33" s="140"/>
      <c r="AA33" s="140">
        <v>5</v>
      </c>
      <c r="AB33" s="140">
        <v>5</v>
      </c>
      <c r="AC33" s="140"/>
      <c r="AD33" s="140">
        <v>4</v>
      </c>
      <c r="AE33" s="140">
        <v>5</v>
      </c>
      <c r="AF33" s="140">
        <v>5</v>
      </c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>
        <v>1</v>
      </c>
      <c r="AV33" s="141"/>
      <c r="AW33" s="141"/>
      <c r="AX33" s="141"/>
      <c r="AY33" s="141"/>
      <c r="AZ33" s="141"/>
    </row>
    <row r="34" spans="1:52" s="94" customFormat="1" ht="11.25" hidden="1">
      <c r="A34" s="90"/>
      <c r="B34" s="90"/>
      <c r="C34" s="91"/>
      <c r="F34" s="90"/>
      <c r="G34" s="142" t="s">
        <v>66</v>
      </c>
      <c r="H34" s="140">
        <v>1</v>
      </c>
      <c r="I34" s="140">
        <v>1</v>
      </c>
      <c r="J34" s="140">
        <v>1</v>
      </c>
      <c r="K34" s="140">
        <v>1</v>
      </c>
      <c r="L34" s="140">
        <v>2</v>
      </c>
      <c r="M34" s="140">
        <v>1</v>
      </c>
      <c r="N34" s="140">
        <v>2</v>
      </c>
      <c r="O34" s="140">
        <v>2</v>
      </c>
      <c r="P34" s="140">
        <v>2</v>
      </c>
      <c r="Q34" s="140">
        <v>2</v>
      </c>
      <c r="R34" s="140">
        <v>3</v>
      </c>
      <c r="S34" s="140">
        <v>3</v>
      </c>
      <c r="T34" s="140">
        <v>3</v>
      </c>
      <c r="U34" s="140">
        <v>3</v>
      </c>
      <c r="V34" s="140">
        <v>3</v>
      </c>
      <c r="W34" s="140">
        <v>3</v>
      </c>
      <c r="X34" s="140">
        <v>4</v>
      </c>
      <c r="Y34" s="140">
        <v>4</v>
      </c>
      <c r="Z34" s="140"/>
      <c r="AA34" s="140">
        <v>5</v>
      </c>
      <c r="AB34" s="140">
        <v>4</v>
      </c>
      <c r="AC34" s="140"/>
      <c r="AD34" s="140">
        <v>5</v>
      </c>
      <c r="AE34" s="140">
        <v>5</v>
      </c>
      <c r="AF34" s="140">
        <v>4</v>
      </c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>
        <v>1</v>
      </c>
      <c r="AV34" s="141"/>
      <c r="AW34" s="141"/>
      <c r="AX34" s="141"/>
      <c r="AY34" s="141"/>
      <c r="AZ34" s="141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tabColor indexed="8"/>
    <pageSetUpPr fitToPage="1"/>
  </sheetPr>
  <dimension ref="A1:AZ34"/>
  <sheetViews>
    <sheetView zoomScale="84" zoomScaleNormal="84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55" bestFit="1" customWidth="1"/>
    <col min="2" max="2" width="5.140625" style="55" bestFit="1" customWidth="1"/>
    <col min="3" max="3" width="4.421875" style="60" bestFit="1" customWidth="1"/>
    <col min="4" max="4" width="22.140625" style="57" customWidth="1"/>
    <col min="5" max="5" width="3.140625" style="57" customWidth="1"/>
    <col min="6" max="6" width="7.7109375" style="55" customWidth="1"/>
    <col min="7" max="7" width="19.421875" style="57" customWidth="1"/>
    <col min="8" max="32" width="4.00390625" style="57" customWidth="1"/>
    <col min="33" max="34" width="4.00390625" style="55" customWidth="1"/>
    <col min="35" max="52" width="4.00390625" style="55" hidden="1" customWidth="1"/>
    <col min="53" max="16384" width="11.421875" style="57" customWidth="1"/>
  </cols>
  <sheetData>
    <row r="1" spans="3:22" ht="13.5" thickBot="1">
      <c r="C1" s="56">
        <v>10</v>
      </c>
      <c r="F1" s="58"/>
      <c r="G1" s="59"/>
      <c r="H1" s="59"/>
      <c r="I1" s="59"/>
      <c r="J1" s="59"/>
      <c r="K1" s="59"/>
      <c r="L1" s="59"/>
      <c r="M1" s="59"/>
      <c r="N1" s="59"/>
      <c r="O1" s="59"/>
      <c r="P1" s="212" t="s">
        <v>0</v>
      </c>
      <c r="Q1" s="212"/>
      <c r="R1" s="212"/>
      <c r="S1" s="59"/>
      <c r="T1" s="59"/>
      <c r="U1" s="59"/>
      <c r="V1" s="58"/>
    </row>
    <row r="2" spans="6:22" ht="16.5" customHeight="1" thickBot="1">
      <c r="F2" s="61" t="s">
        <v>1</v>
      </c>
      <c r="G2" s="62" t="s">
        <v>168</v>
      </c>
      <c r="H2" s="59"/>
      <c r="I2" s="59"/>
      <c r="J2" s="63" t="s">
        <v>3</v>
      </c>
      <c r="K2" s="183">
        <f ca="1">TODAY()</f>
        <v>41217</v>
      </c>
      <c r="L2" s="183"/>
      <c r="M2" s="183"/>
      <c r="N2" s="183"/>
      <c r="O2" s="59"/>
      <c r="P2" s="184" t="s">
        <v>128</v>
      </c>
      <c r="Q2" s="184"/>
      <c r="R2" s="186"/>
      <c r="S2" s="59"/>
      <c r="V2" s="58"/>
    </row>
    <row r="3" spans="6:22" ht="13.5" customHeight="1" thickBot="1">
      <c r="F3" s="58"/>
      <c r="G3" s="59"/>
      <c r="H3" s="65"/>
      <c r="I3" s="65"/>
      <c r="J3" s="59"/>
      <c r="K3" s="59"/>
      <c r="L3" s="59"/>
      <c r="M3" s="59"/>
      <c r="N3" s="59"/>
      <c r="O3" s="59"/>
      <c r="P3" s="185"/>
      <c r="Q3" s="185"/>
      <c r="R3" s="182"/>
      <c r="S3" s="59"/>
      <c r="T3" s="59"/>
      <c r="U3" s="59"/>
      <c r="V3" s="58"/>
    </row>
    <row r="4" spans="6:22" ht="12.75">
      <c r="F4" s="57"/>
      <c r="G4" s="66"/>
      <c r="J4" s="59" t="s">
        <v>5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8"/>
    </row>
    <row r="5" spans="6:22" ht="12.75">
      <c r="F5" s="67" t="s">
        <v>6</v>
      </c>
      <c r="G5" s="68"/>
      <c r="J5" s="63" t="s">
        <v>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8"/>
    </row>
    <row r="6" spans="6:22" ht="12.75">
      <c r="F6" s="58"/>
      <c r="G6" s="69"/>
      <c r="J6" s="63"/>
      <c r="K6" s="63"/>
      <c r="L6" s="59"/>
      <c r="M6" s="59"/>
      <c r="N6" s="59"/>
      <c r="O6" s="59"/>
      <c r="P6" s="59"/>
      <c r="Q6" s="59"/>
      <c r="R6" s="59"/>
      <c r="S6" s="59"/>
      <c r="T6" s="59"/>
      <c r="U6" s="59"/>
      <c r="V6" s="58"/>
    </row>
    <row r="7" spans="8:32" ht="13.5" thickBot="1">
      <c r="H7" s="59"/>
      <c r="I7" s="59"/>
      <c r="J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8"/>
      <c r="W7" s="70"/>
      <c r="X7" s="70"/>
      <c r="Y7" s="70"/>
      <c r="Z7" s="70"/>
      <c r="AA7" s="70"/>
      <c r="AB7" s="70"/>
      <c r="AC7" s="70"/>
      <c r="AD7" s="71"/>
      <c r="AE7" s="71"/>
      <c r="AF7" s="71"/>
    </row>
    <row r="8" spans="1:52" s="79" customFormat="1" ht="14.25" customHeight="1">
      <c r="A8" s="72" t="s">
        <v>8</v>
      </c>
      <c r="B8" s="72" t="s">
        <v>9</v>
      </c>
      <c r="C8" s="73" t="s">
        <v>10</v>
      </c>
      <c r="D8" s="73" t="s">
        <v>11</v>
      </c>
      <c r="E8" s="73" t="s">
        <v>12</v>
      </c>
      <c r="F8" s="73" t="s">
        <v>13</v>
      </c>
      <c r="G8" s="73" t="s">
        <v>14</v>
      </c>
      <c r="H8" s="74" t="s">
        <v>21</v>
      </c>
      <c r="I8" s="74" t="s">
        <v>69</v>
      </c>
      <c r="J8" s="74" t="s">
        <v>25</v>
      </c>
      <c r="K8" s="74" t="s">
        <v>70</v>
      </c>
      <c r="L8" s="74" t="s">
        <v>71</v>
      </c>
      <c r="M8" s="74" t="s">
        <v>24</v>
      </c>
      <c r="N8" s="74" t="s">
        <v>72</v>
      </c>
      <c r="O8" s="74" t="s">
        <v>73</v>
      </c>
      <c r="P8" s="74" t="s">
        <v>26</v>
      </c>
      <c r="Q8" s="74" t="s">
        <v>74</v>
      </c>
      <c r="R8" s="74" t="s">
        <v>18</v>
      </c>
      <c r="S8" s="74" t="s">
        <v>22</v>
      </c>
      <c r="T8" s="74" t="s">
        <v>75</v>
      </c>
      <c r="U8" s="74" t="s">
        <v>76</v>
      </c>
      <c r="V8" s="74" t="s">
        <v>77</v>
      </c>
      <c r="W8" s="74" t="s">
        <v>28</v>
      </c>
      <c r="X8" s="74" t="s">
        <v>78</v>
      </c>
      <c r="Y8" s="74" t="s">
        <v>79</v>
      </c>
      <c r="Z8" s="74" t="s">
        <v>19</v>
      </c>
      <c r="AA8" s="74" t="s">
        <v>80</v>
      </c>
      <c r="AB8" s="74" t="s">
        <v>20</v>
      </c>
      <c r="AC8" s="74" t="s">
        <v>81</v>
      </c>
      <c r="AD8" s="75" t="s">
        <v>82</v>
      </c>
      <c r="AE8" s="75" t="s">
        <v>83</v>
      </c>
      <c r="AF8" s="77" t="s">
        <v>84</v>
      </c>
      <c r="AG8" s="115" t="s">
        <v>15</v>
      </c>
      <c r="AH8" s="115" t="s">
        <v>85</v>
      </c>
      <c r="AI8" s="78" t="s">
        <v>86</v>
      </c>
      <c r="AJ8" s="78" t="s">
        <v>87</v>
      </c>
      <c r="AK8" s="78" t="s">
        <v>29</v>
      </c>
      <c r="AL8" s="78" t="s">
        <v>23</v>
      </c>
      <c r="AM8" s="78" t="s">
        <v>27</v>
      </c>
      <c r="AN8" s="78" t="s">
        <v>88</v>
      </c>
      <c r="AO8" s="78" t="s">
        <v>17</v>
      </c>
      <c r="AP8" s="78" t="s">
        <v>89</v>
      </c>
      <c r="AQ8" s="78" t="s">
        <v>90</v>
      </c>
      <c r="AR8" s="78" t="s">
        <v>91</v>
      </c>
      <c r="AS8" s="78" t="s">
        <v>16</v>
      </c>
      <c r="AT8" s="78" t="s">
        <v>92</v>
      </c>
      <c r="AU8" s="78" t="s">
        <v>93</v>
      </c>
      <c r="AV8" s="78" t="s">
        <v>94</v>
      </c>
      <c r="AW8" s="78" t="s">
        <v>95</v>
      </c>
      <c r="AX8" s="78" t="s">
        <v>96</v>
      </c>
      <c r="AY8" s="78" t="s">
        <v>97</v>
      </c>
      <c r="AZ8" s="78" t="s">
        <v>98</v>
      </c>
    </row>
    <row r="9" spans="1:52" s="88" customFormat="1" ht="24.75" customHeight="1">
      <c r="A9" s="80" t="s">
        <v>40</v>
      </c>
      <c r="B9" s="80">
        <v>49</v>
      </c>
      <c r="C9" s="81">
        <v>1</v>
      </c>
      <c r="D9" s="82" t="s">
        <v>169</v>
      </c>
      <c r="E9" s="80">
        <v>1</v>
      </c>
      <c r="F9" s="80">
        <v>64</v>
      </c>
      <c r="G9" s="83" t="s">
        <v>148</v>
      </c>
      <c r="H9" s="84" t="s">
        <v>34</v>
      </c>
      <c r="I9" s="85"/>
      <c r="J9" s="85"/>
      <c r="K9" s="85"/>
      <c r="L9" s="85"/>
      <c r="M9" s="84" t="s">
        <v>170</v>
      </c>
      <c r="N9" s="85"/>
      <c r="O9" s="85"/>
      <c r="P9" s="85"/>
      <c r="Q9" s="85"/>
      <c r="R9" s="84" t="s">
        <v>38</v>
      </c>
      <c r="S9" s="85"/>
      <c r="T9" s="85"/>
      <c r="U9" s="85"/>
      <c r="V9" s="85"/>
      <c r="W9" s="84" t="s">
        <v>34</v>
      </c>
      <c r="X9" s="85"/>
      <c r="Y9" s="85"/>
      <c r="Z9" s="85"/>
      <c r="AA9" s="84" t="s">
        <v>33</v>
      </c>
      <c r="AB9" s="85"/>
      <c r="AC9" s="85"/>
      <c r="AD9" s="85"/>
      <c r="AE9" s="85"/>
      <c r="AF9" s="85"/>
      <c r="AG9" s="86"/>
      <c r="AH9" s="86"/>
      <c r="AI9" s="86"/>
      <c r="AJ9" s="86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spans="1:52" s="79" customFormat="1" ht="24.75" customHeight="1">
      <c r="A10" s="80" t="s">
        <v>40</v>
      </c>
      <c r="B10" s="80">
        <v>44</v>
      </c>
      <c r="C10" s="81">
        <v>2</v>
      </c>
      <c r="D10" s="82" t="s">
        <v>171</v>
      </c>
      <c r="E10" s="80">
        <v>1</v>
      </c>
      <c r="F10" s="80">
        <v>65</v>
      </c>
      <c r="G10" s="83" t="s">
        <v>172</v>
      </c>
      <c r="H10" s="85"/>
      <c r="I10" s="85"/>
      <c r="J10" s="84" t="s">
        <v>33</v>
      </c>
      <c r="K10" s="85"/>
      <c r="L10" s="85"/>
      <c r="M10" s="85"/>
      <c r="N10" s="85"/>
      <c r="O10" s="84" t="s">
        <v>33</v>
      </c>
      <c r="P10" s="85"/>
      <c r="Q10" s="85"/>
      <c r="R10" s="85"/>
      <c r="S10" s="84" t="s">
        <v>34</v>
      </c>
      <c r="T10" s="85"/>
      <c r="U10" s="85"/>
      <c r="V10" s="85"/>
      <c r="W10" s="85"/>
      <c r="X10" s="85"/>
      <c r="Y10" s="84" t="s">
        <v>33</v>
      </c>
      <c r="Z10" s="85"/>
      <c r="AA10" s="85"/>
      <c r="AB10" s="84" t="s">
        <v>34</v>
      </c>
      <c r="AC10" s="85"/>
      <c r="AD10" s="85"/>
      <c r="AE10" s="85"/>
      <c r="AF10" s="85"/>
      <c r="AG10" s="86"/>
      <c r="AH10" s="87"/>
      <c r="AI10" s="87"/>
      <c r="AJ10" s="87"/>
      <c r="AK10" s="86"/>
      <c r="AL10" s="87"/>
      <c r="AM10" s="87"/>
      <c r="AN10" s="87"/>
      <c r="AO10" s="87"/>
      <c r="AP10" s="87"/>
      <c r="AQ10" s="86"/>
      <c r="AR10" s="86"/>
      <c r="AS10" s="87"/>
      <c r="AT10" s="87"/>
      <c r="AU10" s="87"/>
      <c r="AV10" s="87"/>
      <c r="AW10" s="87"/>
      <c r="AX10" s="87"/>
      <c r="AY10" s="87"/>
      <c r="AZ10" s="87"/>
    </row>
    <row r="11" spans="1:52" s="79" customFormat="1" ht="24.75" customHeight="1">
      <c r="A11" s="80" t="s">
        <v>40</v>
      </c>
      <c r="B11" s="80">
        <v>49</v>
      </c>
      <c r="C11" s="81">
        <v>3</v>
      </c>
      <c r="D11" s="82" t="s">
        <v>173</v>
      </c>
      <c r="E11" s="80">
        <v>1</v>
      </c>
      <c r="F11" s="80">
        <v>66</v>
      </c>
      <c r="G11" s="83" t="s">
        <v>174</v>
      </c>
      <c r="H11" s="84" t="s">
        <v>132</v>
      </c>
      <c r="I11" s="85"/>
      <c r="J11" s="85"/>
      <c r="K11" s="85"/>
      <c r="L11" s="85"/>
      <c r="M11" s="85"/>
      <c r="N11" s="85"/>
      <c r="O11" s="85"/>
      <c r="P11" s="84" t="s">
        <v>38</v>
      </c>
      <c r="Q11" s="85"/>
      <c r="R11" s="85"/>
      <c r="S11" s="85"/>
      <c r="T11" s="85"/>
      <c r="U11" s="84" t="s">
        <v>175</v>
      </c>
      <c r="V11" s="85"/>
      <c r="W11" s="85"/>
      <c r="X11" s="85"/>
      <c r="Y11" s="85"/>
      <c r="Z11" s="84" t="s">
        <v>44</v>
      </c>
      <c r="AA11" s="85"/>
      <c r="AB11" s="85"/>
      <c r="AC11" s="85"/>
      <c r="AD11" s="84" t="s">
        <v>44</v>
      </c>
      <c r="AE11" s="85"/>
      <c r="AF11" s="85"/>
      <c r="AG11" s="87"/>
      <c r="AH11" s="87"/>
      <c r="AI11" s="87"/>
      <c r="AJ11" s="87"/>
      <c r="AK11" s="86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7"/>
      <c r="AW11" s="87"/>
      <c r="AX11" s="87"/>
      <c r="AY11" s="87"/>
      <c r="AZ11" s="87"/>
    </row>
    <row r="12" spans="1:52" s="79" customFormat="1" ht="24.75" customHeight="1">
      <c r="A12" s="80" t="s">
        <v>40</v>
      </c>
      <c r="B12" s="80">
        <v>72</v>
      </c>
      <c r="C12" s="81">
        <v>4</v>
      </c>
      <c r="D12" s="82" t="s">
        <v>176</v>
      </c>
      <c r="E12" s="80">
        <v>1</v>
      </c>
      <c r="F12" s="80">
        <v>66</v>
      </c>
      <c r="G12" s="83" t="s">
        <v>156</v>
      </c>
      <c r="H12" s="85"/>
      <c r="I12" s="85"/>
      <c r="J12" s="84" t="s">
        <v>135</v>
      </c>
      <c r="K12" s="85"/>
      <c r="L12" s="85"/>
      <c r="M12" s="85"/>
      <c r="N12" s="84" t="s">
        <v>39</v>
      </c>
      <c r="O12" s="85"/>
      <c r="P12" s="85"/>
      <c r="Q12" s="85"/>
      <c r="R12" s="84" t="s">
        <v>34</v>
      </c>
      <c r="S12" s="85"/>
      <c r="T12" s="85"/>
      <c r="U12" s="85"/>
      <c r="V12" s="84" t="s">
        <v>34</v>
      </c>
      <c r="W12" s="85"/>
      <c r="X12" s="85"/>
      <c r="Y12" s="85"/>
      <c r="Z12" s="85"/>
      <c r="AA12" s="85"/>
      <c r="AB12" s="85"/>
      <c r="AC12" s="85"/>
      <c r="AD12" s="85"/>
      <c r="AE12" s="84" t="s">
        <v>135</v>
      </c>
      <c r="AF12" s="85"/>
      <c r="AG12" s="87"/>
      <c r="AH12" s="87"/>
      <c r="AI12" s="87"/>
      <c r="AJ12" s="87"/>
      <c r="AK12" s="87"/>
      <c r="AL12" s="86"/>
      <c r="AM12" s="86"/>
      <c r="AN12" s="86"/>
      <c r="AO12" s="87"/>
      <c r="AP12" s="87"/>
      <c r="AQ12" s="87"/>
      <c r="AR12" s="87"/>
      <c r="AS12" s="86"/>
      <c r="AT12" s="87"/>
      <c r="AU12" s="87"/>
      <c r="AV12" s="87"/>
      <c r="AW12" s="87"/>
      <c r="AX12" s="87"/>
      <c r="AY12" s="87"/>
      <c r="AZ12" s="87"/>
    </row>
    <row r="13" spans="1:52" s="79" customFormat="1" ht="24.75" customHeight="1">
      <c r="A13" s="80" t="s">
        <v>40</v>
      </c>
      <c r="B13" s="80">
        <v>49</v>
      </c>
      <c r="C13" s="81">
        <v>5</v>
      </c>
      <c r="D13" s="82" t="s">
        <v>177</v>
      </c>
      <c r="E13" s="80">
        <v>1</v>
      </c>
      <c r="F13" s="80">
        <v>67</v>
      </c>
      <c r="G13" s="83" t="s">
        <v>141</v>
      </c>
      <c r="H13" s="85"/>
      <c r="I13" s="85"/>
      <c r="J13" s="85"/>
      <c r="K13" s="84" t="s">
        <v>38</v>
      </c>
      <c r="L13" s="85"/>
      <c r="M13" s="85"/>
      <c r="N13" s="85"/>
      <c r="O13" s="85"/>
      <c r="P13" s="84" t="s">
        <v>34</v>
      </c>
      <c r="Q13" s="85"/>
      <c r="R13" s="85"/>
      <c r="S13" s="85"/>
      <c r="T13" s="85"/>
      <c r="U13" s="85"/>
      <c r="V13" s="85"/>
      <c r="W13" s="84" t="s">
        <v>39</v>
      </c>
      <c r="X13" s="85"/>
      <c r="Y13" s="85"/>
      <c r="Z13" s="85"/>
      <c r="AA13" s="85"/>
      <c r="AB13" s="84" t="s">
        <v>43</v>
      </c>
      <c r="AC13" s="85"/>
      <c r="AD13" s="85"/>
      <c r="AE13" s="85"/>
      <c r="AF13" s="84" t="s">
        <v>34</v>
      </c>
      <c r="AG13" s="87"/>
      <c r="AH13" s="87"/>
      <c r="AI13" s="87"/>
      <c r="AJ13" s="87"/>
      <c r="AK13" s="87"/>
      <c r="AL13" s="86"/>
      <c r="AM13" s="87"/>
      <c r="AN13" s="87"/>
      <c r="AO13" s="86"/>
      <c r="AP13" s="86"/>
      <c r="AQ13" s="87"/>
      <c r="AR13" s="87"/>
      <c r="AS13" s="87"/>
      <c r="AT13" s="87"/>
      <c r="AU13" s="87"/>
      <c r="AV13" s="86"/>
      <c r="AW13" s="87"/>
      <c r="AX13" s="87"/>
      <c r="AY13" s="87"/>
      <c r="AZ13" s="87"/>
    </row>
    <row r="14" spans="1:52" s="79" customFormat="1" ht="24.75" customHeight="1">
      <c r="A14" s="80" t="s">
        <v>40</v>
      </c>
      <c r="B14" s="80">
        <v>72</v>
      </c>
      <c r="C14" s="81">
        <v>6</v>
      </c>
      <c r="D14" s="82" t="s">
        <v>178</v>
      </c>
      <c r="E14" s="80">
        <v>1</v>
      </c>
      <c r="F14" s="80">
        <v>68</v>
      </c>
      <c r="G14" s="83" t="s">
        <v>159</v>
      </c>
      <c r="H14" s="85"/>
      <c r="I14" s="85"/>
      <c r="J14" s="85"/>
      <c r="K14" s="85"/>
      <c r="L14" s="85"/>
      <c r="M14" s="84" t="s">
        <v>39</v>
      </c>
      <c r="N14" s="85"/>
      <c r="O14" s="85"/>
      <c r="P14" s="85"/>
      <c r="Q14" s="84" t="s">
        <v>34</v>
      </c>
      <c r="R14" s="85"/>
      <c r="S14" s="84" t="s">
        <v>44</v>
      </c>
      <c r="T14" s="85"/>
      <c r="U14" s="85"/>
      <c r="V14" s="85"/>
      <c r="W14" s="85"/>
      <c r="X14" s="85"/>
      <c r="Y14" s="85"/>
      <c r="Z14" s="84" t="s">
        <v>34</v>
      </c>
      <c r="AA14" s="85"/>
      <c r="AB14" s="85"/>
      <c r="AC14" s="84" t="s">
        <v>34</v>
      </c>
      <c r="AD14" s="85"/>
      <c r="AE14" s="85"/>
      <c r="AF14" s="85"/>
      <c r="AG14" s="87"/>
      <c r="AH14" s="87"/>
      <c r="AI14" s="87"/>
      <c r="AJ14" s="87"/>
      <c r="AK14" s="87"/>
      <c r="AL14" s="87"/>
      <c r="AM14" s="86"/>
      <c r="AN14" s="87"/>
      <c r="AO14" s="86"/>
      <c r="AP14" s="87"/>
      <c r="AQ14" s="87"/>
      <c r="AR14" s="87"/>
      <c r="AS14" s="87"/>
      <c r="AT14" s="87"/>
      <c r="AU14" s="87"/>
      <c r="AV14" s="87"/>
      <c r="AW14" s="86"/>
      <c r="AX14" s="86"/>
      <c r="AY14" s="87"/>
      <c r="AZ14" s="87"/>
    </row>
    <row r="15" spans="1:52" s="79" customFormat="1" ht="24.75" customHeight="1">
      <c r="A15" s="80" t="s">
        <v>35</v>
      </c>
      <c r="B15" s="80">
        <v>35</v>
      </c>
      <c r="C15" s="81">
        <v>7</v>
      </c>
      <c r="D15" s="82" t="s">
        <v>179</v>
      </c>
      <c r="E15" s="80">
        <v>1</v>
      </c>
      <c r="F15" s="80">
        <v>68</v>
      </c>
      <c r="G15" s="83" t="s">
        <v>180</v>
      </c>
      <c r="H15" s="85"/>
      <c r="I15" s="85"/>
      <c r="J15" s="85"/>
      <c r="K15" s="85"/>
      <c r="L15" s="84" t="s">
        <v>34</v>
      </c>
      <c r="M15" s="85"/>
      <c r="N15" s="85"/>
      <c r="O15" s="84" t="s">
        <v>34</v>
      </c>
      <c r="P15" s="85"/>
      <c r="Q15" s="85"/>
      <c r="R15" s="85"/>
      <c r="S15" s="85"/>
      <c r="T15" s="85"/>
      <c r="U15" s="84" t="s">
        <v>181</v>
      </c>
      <c r="V15" s="85"/>
      <c r="W15" s="85"/>
      <c r="X15" s="84" t="s">
        <v>34</v>
      </c>
      <c r="Y15" s="85"/>
      <c r="Z15" s="85"/>
      <c r="AA15" s="84" t="s">
        <v>39</v>
      </c>
      <c r="AB15" s="85"/>
      <c r="AC15" s="85"/>
      <c r="AD15" s="85"/>
      <c r="AE15" s="85"/>
      <c r="AF15" s="85"/>
      <c r="AG15" s="87"/>
      <c r="AH15" s="87"/>
      <c r="AI15" s="87"/>
      <c r="AJ15" s="87"/>
      <c r="AK15" s="87"/>
      <c r="AL15" s="87"/>
      <c r="AM15" s="87"/>
      <c r="AN15" s="86"/>
      <c r="AO15" s="87"/>
      <c r="AP15" s="86"/>
      <c r="AQ15" s="87"/>
      <c r="AR15" s="87"/>
      <c r="AS15" s="87"/>
      <c r="AT15" s="87"/>
      <c r="AU15" s="87"/>
      <c r="AV15" s="87"/>
      <c r="AW15" s="86"/>
      <c r="AX15" s="87"/>
      <c r="AY15" s="86"/>
      <c r="AZ15" s="87"/>
    </row>
    <row r="16" spans="1:52" s="79" customFormat="1" ht="24.75" customHeight="1">
      <c r="A16" s="80" t="s">
        <v>40</v>
      </c>
      <c r="B16" s="80">
        <v>49</v>
      </c>
      <c r="C16" s="81">
        <v>8</v>
      </c>
      <c r="D16" s="82" t="s">
        <v>182</v>
      </c>
      <c r="E16" s="80">
        <v>1</v>
      </c>
      <c r="F16" s="80">
        <v>69</v>
      </c>
      <c r="G16" s="83" t="s">
        <v>183</v>
      </c>
      <c r="H16" s="85"/>
      <c r="I16" s="84" t="s">
        <v>33</v>
      </c>
      <c r="J16" s="85"/>
      <c r="K16" s="85"/>
      <c r="L16" s="85"/>
      <c r="M16" s="85"/>
      <c r="N16" s="84" t="s">
        <v>132</v>
      </c>
      <c r="O16" s="85"/>
      <c r="P16" s="85"/>
      <c r="Q16" s="85"/>
      <c r="R16" s="85"/>
      <c r="S16" s="85"/>
      <c r="T16" s="84" t="s">
        <v>38</v>
      </c>
      <c r="U16" s="85"/>
      <c r="V16" s="85"/>
      <c r="W16" s="85"/>
      <c r="X16" s="85"/>
      <c r="Y16" s="84" t="s">
        <v>33</v>
      </c>
      <c r="Z16" s="85"/>
      <c r="AA16" s="85"/>
      <c r="AB16" s="85"/>
      <c r="AC16" s="85"/>
      <c r="AD16" s="84" t="s">
        <v>34</v>
      </c>
      <c r="AE16" s="85"/>
      <c r="AF16" s="85"/>
      <c r="AG16" s="87"/>
      <c r="AH16" s="86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6"/>
      <c r="AW16" s="87"/>
      <c r="AX16" s="86"/>
      <c r="AY16" s="86"/>
      <c r="AZ16" s="87"/>
    </row>
    <row r="17" spans="1:52" s="79" customFormat="1" ht="24.75" customHeight="1">
      <c r="A17" s="80" t="s">
        <v>40</v>
      </c>
      <c r="B17" s="80">
        <v>85</v>
      </c>
      <c r="C17" s="81">
        <v>9</v>
      </c>
      <c r="D17" s="82" t="s">
        <v>184</v>
      </c>
      <c r="E17" s="80">
        <v>1</v>
      </c>
      <c r="F17" s="80">
        <v>69</v>
      </c>
      <c r="G17" s="83" t="s">
        <v>185</v>
      </c>
      <c r="H17" s="85"/>
      <c r="I17" s="85"/>
      <c r="J17" s="85"/>
      <c r="K17" s="84" t="s">
        <v>34</v>
      </c>
      <c r="L17" s="85"/>
      <c r="M17" s="85"/>
      <c r="N17" s="85"/>
      <c r="O17" s="85"/>
      <c r="P17" s="85"/>
      <c r="Q17" s="84" t="s">
        <v>132</v>
      </c>
      <c r="R17" s="85"/>
      <c r="S17" s="85"/>
      <c r="T17" s="84" t="s">
        <v>34</v>
      </c>
      <c r="U17" s="85"/>
      <c r="V17" s="85"/>
      <c r="W17" s="85"/>
      <c r="X17" s="84" t="s">
        <v>34</v>
      </c>
      <c r="Y17" s="85"/>
      <c r="Z17" s="85"/>
      <c r="AA17" s="85"/>
      <c r="AB17" s="85"/>
      <c r="AC17" s="85"/>
      <c r="AD17" s="85"/>
      <c r="AE17" s="84" t="s">
        <v>132</v>
      </c>
      <c r="AF17" s="85"/>
      <c r="AG17" s="87"/>
      <c r="AH17" s="87"/>
      <c r="AI17" s="86"/>
      <c r="AJ17" s="87"/>
      <c r="AK17" s="87"/>
      <c r="AL17" s="87"/>
      <c r="AM17" s="87"/>
      <c r="AN17" s="87"/>
      <c r="AO17" s="87"/>
      <c r="AP17" s="87"/>
      <c r="AQ17" s="86"/>
      <c r="AR17" s="87"/>
      <c r="AS17" s="87"/>
      <c r="AT17" s="86"/>
      <c r="AU17" s="87"/>
      <c r="AV17" s="87"/>
      <c r="AW17" s="87"/>
      <c r="AX17" s="87"/>
      <c r="AY17" s="87"/>
      <c r="AZ17" s="86"/>
    </row>
    <row r="18" spans="1:52" s="79" customFormat="1" ht="24.75" customHeight="1">
      <c r="A18" s="80" t="s">
        <v>40</v>
      </c>
      <c r="B18" s="80">
        <v>49</v>
      </c>
      <c r="C18" s="81">
        <v>10</v>
      </c>
      <c r="D18" s="82" t="s">
        <v>186</v>
      </c>
      <c r="E18" s="80">
        <v>1</v>
      </c>
      <c r="F18" s="80">
        <v>70</v>
      </c>
      <c r="G18" s="83" t="s">
        <v>187</v>
      </c>
      <c r="H18" s="85"/>
      <c r="I18" s="84" t="s">
        <v>34</v>
      </c>
      <c r="J18" s="85"/>
      <c r="K18" s="85"/>
      <c r="L18" s="84" t="s">
        <v>34</v>
      </c>
      <c r="M18" s="85"/>
      <c r="N18" s="85"/>
      <c r="O18" s="85"/>
      <c r="P18" s="85"/>
      <c r="Q18" s="85"/>
      <c r="R18" s="85"/>
      <c r="S18" s="85"/>
      <c r="T18" s="85"/>
      <c r="U18" s="85"/>
      <c r="V18" s="84" t="s">
        <v>132</v>
      </c>
      <c r="W18" s="85"/>
      <c r="X18" s="85"/>
      <c r="Y18" s="85"/>
      <c r="Z18" s="85"/>
      <c r="AA18" s="85"/>
      <c r="AB18" s="85"/>
      <c r="AC18" s="84" t="s">
        <v>38</v>
      </c>
      <c r="AD18" s="85"/>
      <c r="AE18" s="85"/>
      <c r="AF18" s="84" t="s">
        <v>38</v>
      </c>
      <c r="AG18" s="87"/>
      <c r="AH18" s="87"/>
      <c r="AI18" s="87"/>
      <c r="AJ18" s="86"/>
      <c r="AK18" s="87"/>
      <c r="AL18" s="87"/>
      <c r="AM18" s="87"/>
      <c r="AN18" s="87"/>
      <c r="AO18" s="87"/>
      <c r="AP18" s="87"/>
      <c r="AQ18" s="87"/>
      <c r="AR18" s="86"/>
      <c r="AS18" s="87"/>
      <c r="AT18" s="87"/>
      <c r="AU18" s="86"/>
      <c r="AV18" s="87"/>
      <c r="AW18" s="87"/>
      <c r="AX18" s="87"/>
      <c r="AY18" s="87"/>
      <c r="AZ18" s="86"/>
    </row>
    <row r="19" spans="1:52" s="94" customFormat="1" ht="24.75" customHeight="1" thickBot="1">
      <c r="A19" s="90"/>
      <c r="B19" s="90"/>
      <c r="C19" s="91"/>
      <c r="D19" s="92"/>
      <c r="E19" s="93"/>
      <c r="F19" s="93"/>
      <c r="G19" s="92"/>
      <c r="M19" s="209" t="s">
        <v>121</v>
      </c>
      <c r="N19" s="209"/>
      <c r="O19" s="209"/>
      <c r="P19" s="209"/>
      <c r="Q19" s="95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s="79" customFormat="1" ht="24" customHeight="1" thickBot="1">
      <c r="A20" s="72" t="s">
        <v>8</v>
      </c>
      <c r="B20" s="72" t="s">
        <v>9</v>
      </c>
      <c r="C20" s="73" t="s">
        <v>10</v>
      </c>
      <c r="D20" s="96" t="s">
        <v>11</v>
      </c>
      <c r="E20" s="96" t="s">
        <v>12</v>
      </c>
      <c r="F20" s="97" t="s">
        <v>50</v>
      </c>
      <c r="G20" s="98" t="s">
        <v>14</v>
      </c>
      <c r="H20" s="99" t="s">
        <v>51</v>
      </c>
      <c r="I20" s="100" t="s">
        <v>52</v>
      </c>
      <c r="J20" s="100" t="s">
        <v>53</v>
      </c>
      <c r="K20" s="100" t="s">
        <v>54</v>
      </c>
      <c r="L20" s="101" t="s">
        <v>55</v>
      </c>
      <c r="M20" s="102" t="s">
        <v>122</v>
      </c>
      <c r="N20" s="103" t="s">
        <v>123</v>
      </c>
      <c r="O20" s="103" t="s">
        <v>124</v>
      </c>
      <c r="P20" s="104" t="s">
        <v>125</v>
      </c>
      <c r="Q20" s="213" t="s">
        <v>56</v>
      </c>
      <c r="R20" s="214"/>
      <c r="S20" s="105" t="s">
        <v>57</v>
      </c>
      <c r="T20" s="210" t="s">
        <v>58</v>
      </c>
      <c r="U20" s="211"/>
      <c r="W20" s="208" t="s">
        <v>126</v>
      </c>
      <c r="X20" s="208"/>
      <c r="Y20" s="208"/>
      <c r="Z20" s="208"/>
      <c r="AA20" s="20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</row>
    <row r="21" spans="1:52" s="94" customFormat="1" ht="15.75" customHeight="1">
      <c r="A21" s="80" t="str">
        <f aca="true" t="shared" si="0" ref="A21:B30">A9</f>
        <v>PDL</v>
      </c>
      <c r="B21" s="80">
        <f t="shared" si="0"/>
        <v>49</v>
      </c>
      <c r="C21" s="81">
        <v>1</v>
      </c>
      <c r="D21" s="106" t="str">
        <f aca="true" t="shared" si="1" ref="D21:E30">D9</f>
        <v>CORVAISIER Baptiste</v>
      </c>
      <c r="E21" s="80">
        <f t="shared" si="1"/>
        <v>1</v>
      </c>
      <c r="F21" s="107">
        <v>34</v>
      </c>
      <c r="G21" s="108" t="str">
        <f aca="true" t="shared" si="2" ref="G21:G30">G9</f>
        <v>AT CLUB LONGUE</v>
      </c>
      <c r="H21" s="109">
        <v>0</v>
      </c>
      <c r="I21" s="110">
        <v>10</v>
      </c>
      <c r="J21" s="110">
        <v>10</v>
      </c>
      <c r="K21" s="110">
        <v>0</v>
      </c>
      <c r="L21" s="111">
        <v>0</v>
      </c>
      <c r="M21" s="109"/>
      <c r="N21" s="110"/>
      <c r="O21" s="112"/>
      <c r="P21" s="113"/>
      <c r="Q21" s="215">
        <f aca="true" t="shared" si="3" ref="Q21:Q30">SUM(H21:P21)</f>
        <v>20</v>
      </c>
      <c r="R21" s="216"/>
      <c r="S21" s="114"/>
      <c r="T21" s="210">
        <f aca="true" t="shared" si="4" ref="T21:T30">SUM(F21,Q21)</f>
        <v>54</v>
      </c>
      <c r="U21" s="211"/>
      <c r="W21" s="179" t="s">
        <v>15</v>
      </c>
      <c r="X21" s="179" t="s">
        <v>85</v>
      </c>
      <c r="Y21" s="115" t="s">
        <v>86</v>
      </c>
      <c r="Z21" s="115" t="s">
        <v>87</v>
      </c>
      <c r="AA21" s="115" t="s">
        <v>29</v>
      </c>
      <c r="AD21" s="117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s="94" customFormat="1" ht="15.75" customHeight="1">
      <c r="A22" s="80" t="str">
        <f t="shared" si="0"/>
        <v>PDL</v>
      </c>
      <c r="B22" s="80">
        <f t="shared" si="0"/>
        <v>44</v>
      </c>
      <c r="C22" s="81">
        <v>2</v>
      </c>
      <c r="D22" s="106" t="str">
        <f t="shared" si="1"/>
        <v>MANOEUVRIER Mathieu</v>
      </c>
      <c r="E22" s="80">
        <f t="shared" si="1"/>
        <v>1</v>
      </c>
      <c r="F22" s="107">
        <v>0</v>
      </c>
      <c r="G22" s="108" t="str">
        <f t="shared" si="2"/>
        <v>C.O.D.A.M. SECTION JUDO</v>
      </c>
      <c r="H22" s="118">
        <v>0</v>
      </c>
      <c r="I22" s="119">
        <v>0</v>
      </c>
      <c r="J22" s="119">
        <v>0</v>
      </c>
      <c r="K22" s="119">
        <v>0</v>
      </c>
      <c r="L22" s="120">
        <v>0</v>
      </c>
      <c r="M22" s="118"/>
      <c r="N22" s="119"/>
      <c r="O22" s="121"/>
      <c r="P22" s="122"/>
      <c r="Q22" s="168">
        <f t="shared" si="3"/>
        <v>0</v>
      </c>
      <c r="R22" s="169"/>
      <c r="S22" s="114"/>
      <c r="T22" s="210">
        <f t="shared" si="4"/>
        <v>0</v>
      </c>
      <c r="U22" s="211"/>
      <c r="W22" s="115" t="s">
        <v>23</v>
      </c>
      <c r="X22" s="115" t="s">
        <v>27</v>
      </c>
      <c r="Y22" s="115" t="s">
        <v>88</v>
      </c>
      <c r="Z22" s="115" t="s">
        <v>17</v>
      </c>
      <c r="AA22" s="115" t="s">
        <v>89</v>
      </c>
      <c r="AD22" s="117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s="94" customFormat="1" ht="15.75" customHeight="1">
      <c r="A23" s="80" t="str">
        <f t="shared" si="0"/>
        <v>PDL</v>
      </c>
      <c r="B23" s="80">
        <f t="shared" si="0"/>
        <v>49</v>
      </c>
      <c r="C23" s="81">
        <v>3</v>
      </c>
      <c r="D23" s="106" t="str">
        <f t="shared" si="1"/>
        <v>MERLEAU PICARD Guillaume</v>
      </c>
      <c r="E23" s="80">
        <f t="shared" si="1"/>
        <v>1</v>
      </c>
      <c r="F23" s="107">
        <v>0</v>
      </c>
      <c r="G23" s="108" t="str">
        <f t="shared" si="2"/>
        <v>J.C. DU BASSIN SAUMUROIS</v>
      </c>
      <c r="H23" s="118">
        <v>10</v>
      </c>
      <c r="I23" s="119">
        <v>10</v>
      </c>
      <c r="J23" s="119">
        <v>0</v>
      </c>
      <c r="K23" s="119">
        <v>10</v>
      </c>
      <c r="L23" s="120">
        <v>10</v>
      </c>
      <c r="M23" s="118"/>
      <c r="N23" s="119"/>
      <c r="O23" s="121"/>
      <c r="P23" s="122"/>
      <c r="Q23" s="168">
        <f t="shared" si="3"/>
        <v>40</v>
      </c>
      <c r="R23" s="169"/>
      <c r="S23" s="114"/>
      <c r="T23" s="210">
        <f t="shared" si="4"/>
        <v>40</v>
      </c>
      <c r="U23" s="211"/>
      <c r="W23" s="115" t="s">
        <v>90</v>
      </c>
      <c r="X23" s="115" t="s">
        <v>91</v>
      </c>
      <c r="Y23" s="115" t="s">
        <v>16</v>
      </c>
      <c r="Z23" s="115" t="s">
        <v>92</v>
      </c>
      <c r="AA23" s="115" t="s">
        <v>93</v>
      </c>
      <c r="AD23" s="117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s="94" customFormat="1" ht="15.75" customHeight="1">
      <c r="A24" s="80" t="str">
        <f t="shared" si="0"/>
        <v>PDL</v>
      </c>
      <c r="B24" s="80">
        <f t="shared" si="0"/>
        <v>72</v>
      </c>
      <c r="C24" s="81">
        <v>4</v>
      </c>
      <c r="D24" s="106" t="str">
        <f t="shared" si="1"/>
        <v>PARIS Valery</v>
      </c>
      <c r="E24" s="80">
        <f t="shared" si="1"/>
        <v>1</v>
      </c>
      <c r="F24" s="107">
        <v>0</v>
      </c>
      <c r="G24" s="108" t="str">
        <f t="shared" si="2"/>
        <v>JUDO CLUB DU MANS</v>
      </c>
      <c r="H24" s="118">
        <v>0</v>
      </c>
      <c r="I24" s="119">
        <v>0</v>
      </c>
      <c r="J24" s="119">
        <v>0</v>
      </c>
      <c r="K24" s="119">
        <v>0</v>
      </c>
      <c r="L24" s="120">
        <v>0</v>
      </c>
      <c r="M24" s="118"/>
      <c r="N24" s="119"/>
      <c r="O24" s="121"/>
      <c r="P24" s="122"/>
      <c r="Q24" s="168">
        <f t="shared" si="3"/>
        <v>0</v>
      </c>
      <c r="R24" s="169"/>
      <c r="S24" s="114"/>
      <c r="T24" s="210">
        <f t="shared" si="4"/>
        <v>0</v>
      </c>
      <c r="U24" s="211"/>
      <c r="W24" s="115" t="s">
        <v>94</v>
      </c>
      <c r="X24" s="115" t="s">
        <v>95</v>
      </c>
      <c r="Y24" s="115" t="s">
        <v>96</v>
      </c>
      <c r="Z24" s="115" t="s">
        <v>97</v>
      </c>
      <c r="AA24" s="115" t="s">
        <v>98</v>
      </c>
      <c r="AD24" s="117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</row>
    <row r="25" spans="1:52" s="94" customFormat="1" ht="15.75" customHeight="1">
      <c r="A25" s="80" t="str">
        <f t="shared" si="0"/>
        <v>PDL</v>
      </c>
      <c r="B25" s="80">
        <f t="shared" si="0"/>
        <v>49</v>
      </c>
      <c r="C25" s="81">
        <v>5</v>
      </c>
      <c r="D25" s="106" t="str">
        <f t="shared" si="1"/>
        <v>DELIMESLE Vivien</v>
      </c>
      <c r="E25" s="80">
        <f t="shared" si="1"/>
        <v>1</v>
      </c>
      <c r="F25" s="107">
        <v>50</v>
      </c>
      <c r="G25" s="108" t="str">
        <f t="shared" si="2"/>
        <v>OLYMPIQUE JUDO CHEMILLE</v>
      </c>
      <c r="H25" s="118">
        <v>10</v>
      </c>
      <c r="I25" s="119">
        <v>0</v>
      </c>
      <c r="J25" s="119">
        <v>7</v>
      </c>
      <c r="K25" s="119">
        <v>10</v>
      </c>
      <c r="L25" s="120">
        <v>0</v>
      </c>
      <c r="M25" s="118"/>
      <c r="N25" s="119"/>
      <c r="O25" s="121"/>
      <c r="P25" s="122"/>
      <c r="Q25" s="168">
        <f t="shared" si="3"/>
        <v>27</v>
      </c>
      <c r="R25" s="169"/>
      <c r="S25" s="114"/>
      <c r="T25" s="210">
        <f t="shared" si="4"/>
        <v>77</v>
      </c>
      <c r="U25" s="211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 spans="1:52" s="94" customFormat="1" ht="15.75" customHeight="1">
      <c r="A26" s="80" t="str">
        <f t="shared" si="0"/>
        <v>PDL</v>
      </c>
      <c r="B26" s="80">
        <f t="shared" si="0"/>
        <v>72</v>
      </c>
      <c r="C26" s="81">
        <v>6</v>
      </c>
      <c r="D26" s="106" t="str">
        <f t="shared" si="1"/>
        <v>FONTAINE Mateo</v>
      </c>
      <c r="E26" s="80">
        <f t="shared" si="1"/>
        <v>1</v>
      </c>
      <c r="F26" s="107">
        <v>0</v>
      </c>
      <c r="G26" s="108" t="str">
        <f t="shared" si="2"/>
        <v>JUDO CLUB SABOLIEN</v>
      </c>
      <c r="H26" s="118">
        <v>0</v>
      </c>
      <c r="I26" s="119">
        <v>0</v>
      </c>
      <c r="J26" s="119">
        <v>10</v>
      </c>
      <c r="K26" s="119">
        <v>0</v>
      </c>
      <c r="L26" s="120">
        <v>0</v>
      </c>
      <c r="M26" s="118"/>
      <c r="N26" s="119"/>
      <c r="O26" s="121"/>
      <c r="P26" s="122"/>
      <c r="Q26" s="168">
        <f t="shared" si="3"/>
        <v>10</v>
      </c>
      <c r="R26" s="169"/>
      <c r="S26" s="114"/>
      <c r="T26" s="210">
        <f t="shared" si="4"/>
        <v>10</v>
      </c>
      <c r="U26" s="211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 spans="1:52" s="94" customFormat="1" ht="15.75" customHeight="1" thickBot="1">
      <c r="A27" s="80" t="str">
        <f t="shared" si="0"/>
        <v>BRE</v>
      </c>
      <c r="B27" s="80">
        <f t="shared" si="0"/>
        <v>35</v>
      </c>
      <c r="C27" s="81">
        <v>7</v>
      </c>
      <c r="D27" s="106" t="str">
        <f t="shared" si="1"/>
        <v>MATHIEU Raymond</v>
      </c>
      <c r="E27" s="80">
        <f t="shared" si="1"/>
        <v>1</v>
      </c>
      <c r="F27" s="107">
        <v>10</v>
      </c>
      <c r="G27" s="108" t="str">
        <f t="shared" si="2"/>
        <v>JUDO CLUB DE ST GREGOIRE</v>
      </c>
      <c r="H27" s="118">
        <v>0</v>
      </c>
      <c r="I27" s="119">
        <v>0</v>
      </c>
      <c r="J27" s="119">
        <v>10</v>
      </c>
      <c r="K27" s="119">
        <v>0</v>
      </c>
      <c r="L27" s="120">
        <v>7</v>
      </c>
      <c r="M27" s="123"/>
      <c r="N27" s="124"/>
      <c r="O27" s="125"/>
      <c r="P27" s="126"/>
      <c r="Q27" s="168">
        <f t="shared" si="3"/>
        <v>17</v>
      </c>
      <c r="R27" s="169"/>
      <c r="S27" s="114"/>
      <c r="T27" s="210">
        <f t="shared" si="4"/>
        <v>27</v>
      </c>
      <c r="U27" s="211"/>
      <c r="V27" s="79"/>
      <c r="W27" s="79"/>
      <c r="X27" s="79"/>
      <c r="Y27" s="79"/>
      <c r="Z27" s="221" t="s">
        <v>59</v>
      </c>
      <c r="AA27" s="221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</row>
    <row r="28" spans="1:52" s="94" customFormat="1" ht="15.75" customHeight="1">
      <c r="A28" s="80" t="str">
        <f t="shared" si="0"/>
        <v>PDL</v>
      </c>
      <c r="B28" s="80">
        <f t="shared" si="0"/>
        <v>49</v>
      </c>
      <c r="C28" s="81">
        <v>8</v>
      </c>
      <c r="D28" s="106" t="str">
        <f t="shared" si="1"/>
        <v>JEANNETEAU Maxime</v>
      </c>
      <c r="E28" s="80">
        <f t="shared" si="1"/>
        <v>1</v>
      </c>
      <c r="F28" s="107">
        <v>0</v>
      </c>
      <c r="G28" s="108" t="str">
        <f t="shared" si="2"/>
        <v>EVRE JUDO ST PIERRE LE MAY</v>
      </c>
      <c r="H28" s="118">
        <v>0</v>
      </c>
      <c r="I28" s="119">
        <v>10</v>
      </c>
      <c r="J28" s="119">
        <v>10</v>
      </c>
      <c r="K28" s="119">
        <v>0</v>
      </c>
      <c r="L28" s="120">
        <v>0</v>
      </c>
      <c r="M28" s="118"/>
      <c r="N28" s="119"/>
      <c r="O28" s="121"/>
      <c r="P28" s="122"/>
      <c r="Q28" s="168">
        <f t="shared" si="3"/>
        <v>20</v>
      </c>
      <c r="R28" s="169"/>
      <c r="S28" s="114"/>
      <c r="T28" s="210">
        <f t="shared" si="4"/>
        <v>20</v>
      </c>
      <c r="U28" s="211"/>
      <c r="Z28" s="127" t="s">
        <v>60</v>
      </c>
      <c r="AA28" s="128" t="s">
        <v>61</v>
      </c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 spans="1:52" s="94" customFormat="1" ht="15.75" customHeight="1">
      <c r="A29" s="80" t="str">
        <f t="shared" si="0"/>
        <v>PDL</v>
      </c>
      <c r="B29" s="80">
        <f t="shared" si="0"/>
        <v>85</v>
      </c>
      <c r="C29" s="81">
        <v>9</v>
      </c>
      <c r="D29" s="106" t="str">
        <f t="shared" si="1"/>
        <v>SORIN Manuel</v>
      </c>
      <c r="E29" s="80">
        <f t="shared" si="1"/>
        <v>1</v>
      </c>
      <c r="F29" s="107">
        <v>37</v>
      </c>
      <c r="G29" s="108" t="str">
        <f t="shared" si="2"/>
        <v>OLYMPIC JUDO BENET</v>
      </c>
      <c r="H29" s="118">
        <v>0</v>
      </c>
      <c r="I29" s="119">
        <v>10</v>
      </c>
      <c r="J29" s="119">
        <v>0</v>
      </c>
      <c r="K29" s="119">
        <v>0</v>
      </c>
      <c r="L29" s="120">
        <v>0</v>
      </c>
      <c r="M29" s="118"/>
      <c r="N29" s="119"/>
      <c r="O29" s="121"/>
      <c r="P29" s="122"/>
      <c r="Q29" s="168">
        <f t="shared" si="3"/>
        <v>10</v>
      </c>
      <c r="R29" s="169"/>
      <c r="S29" s="114"/>
      <c r="T29" s="210">
        <f t="shared" si="4"/>
        <v>47</v>
      </c>
      <c r="U29" s="211"/>
      <c r="Z29" s="217">
        <v>7</v>
      </c>
      <c r="AA29" s="219">
        <v>10</v>
      </c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94" customFormat="1" ht="15.75" customHeight="1" thickBot="1">
      <c r="A30" s="80" t="str">
        <f t="shared" si="0"/>
        <v>PDL</v>
      </c>
      <c r="B30" s="80">
        <f t="shared" si="0"/>
        <v>49</v>
      </c>
      <c r="C30" s="81">
        <v>10</v>
      </c>
      <c r="D30" s="106" t="str">
        <f t="shared" si="1"/>
        <v>SIESS Aymerick</v>
      </c>
      <c r="E30" s="80">
        <f t="shared" si="1"/>
        <v>1</v>
      </c>
      <c r="F30" s="107">
        <v>20</v>
      </c>
      <c r="G30" s="108" t="str">
        <f t="shared" si="2"/>
        <v>JUDO CLUB LES ROSIERS/LOIRE</v>
      </c>
      <c r="H30" s="130">
        <v>0</v>
      </c>
      <c r="I30" s="131">
        <v>0</v>
      </c>
      <c r="J30" s="131">
        <v>10</v>
      </c>
      <c r="K30" s="131">
        <v>10</v>
      </c>
      <c r="L30" s="132">
        <v>10</v>
      </c>
      <c r="M30" s="130"/>
      <c r="N30" s="131"/>
      <c r="O30" s="133"/>
      <c r="P30" s="134"/>
      <c r="Q30" s="222">
        <f t="shared" si="3"/>
        <v>30</v>
      </c>
      <c r="R30" s="223"/>
      <c r="S30" s="114"/>
      <c r="T30" s="210">
        <f t="shared" si="4"/>
        <v>50</v>
      </c>
      <c r="U30" s="211"/>
      <c r="Z30" s="218"/>
      <c r="AA30" s="22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94" customFormat="1" ht="11.25">
      <c r="A31" s="90"/>
      <c r="B31" s="90"/>
      <c r="D31" s="137"/>
      <c r="E31" s="137"/>
      <c r="F31" s="137"/>
      <c r="G31" s="137"/>
      <c r="H31" s="137"/>
      <c r="I31" s="137"/>
      <c r="J31" s="137"/>
      <c r="K31" s="137"/>
      <c r="L31" s="137"/>
      <c r="N31" s="138" t="s">
        <v>63</v>
      </c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</row>
    <row r="32" spans="1:52" s="94" customFormat="1" ht="11.25" hidden="1">
      <c r="A32" s="90"/>
      <c r="B32" s="90"/>
      <c r="C32" s="91">
        <f>COUNT(H21:P30)/2</f>
        <v>25</v>
      </c>
      <c r="D32" s="91"/>
      <c r="F32" s="90"/>
      <c r="G32" s="139" t="s">
        <v>64</v>
      </c>
      <c r="H32" s="140">
        <v>1</v>
      </c>
      <c r="I32" s="140">
        <v>2</v>
      </c>
      <c r="J32" s="140">
        <v>3</v>
      </c>
      <c r="K32" s="140">
        <v>4</v>
      </c>
      <c r="L32" s="140">
        <v>5</v>
      </c>
      <c r="M32" s="140">
        <v>6</v>
      </c>
      <c r="N32" s="140">
        <v>7</v>
      </c>
      <c r="O32" s="140">
        <v>8</v>
      </c>
      <c r="P32" s="140">
        <v>9</v>
      </c>
      <c r="Q32" s="140">
        <v>10</v>
      </c>
      <c r="R32" s="140">
        <v>11</v>
      </c>
      <c r="S32" s="140">
        <v>12</v>
      </c>
      <c r="T32" s="140">
        <v>13</v>
      </c>
      <c r="U32" s="140">
        <v>14</v>
      </c>
      <c r="V32" s="140">
        <v>15</v>
      </c>
      <c r="W32" s="140">
        <v>16</v>
      </c>
      <c r="X32" s="140">
        <v>17</v>
      </c>
      <c r="Y32" s="140">
        <v>18</v>
      </c>
      <c r="Z32" s="140">
        <v>19</v>
      </c>
      <c r="AA32" s="140">
        <v>20</v>
      </c>
      <c r="AB32" s="140">
        <v>21</v>
      </c>
      <c r="AC32" s="140">
        <v>22</v>
      </c>
      <c r="AD32" s="140">
        <v>23</v>
      </c>
      <c r="AE32" s="140">
        <v>24</v>
      </c>
      <c r="AF32" s="140">
        <v>25</v>
      </c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</row>
    <row r="33" spans="1:52" s="94" customFormat="1" ht="11.25" hidden="1">
      <c r="A33" s="90"/>
      <c r="B33" s="90"/>
      <c r="F33" s="90"/>
      <c r="G33" s="142" t="s">
        <v>65</v>
      </c>
      <c r="H33" s="140">
        <v>1</v>
      </c>
      <c r="I33" s="140">
        <v>1</v>
      </c>
      <c r="J33" s="140">
        <v>1</v>
      </c>
      <c r="K33" s="140">
        <v>1</v>
      </c>
      <c r="L33" s="140">
        <v>1</v>
      </c>
      <c r="M33" s="140">
        <v>2</v>
      </c>
      <c r="N33" s="140">
        <v>2</v>
      </c>
      <c r="O33" s="140">
        <v>2</v>
      </c>
      <c r="P33" s="140">
        <v>2</v>
      </c>
      <c r="Q33" s="140">
        <v>2</v>
      </c>
      <c r="R33" s="140">
        <v>3</v>
      </c>
      <c r="S33" s="140">
        <v>3</v>
      </c>
      <c r="T33" s="140">
        <v>3</v>
      </c>
      <c r="U33" s="140">
        <v>3</v>
      </c>
      <c r="V33" s="140">
        <v>4</v>
      </c>
      <c r="W33" s="140">
        <v>4</v>
      </c>
      <c r="X33" s="140">
        <v>4</v>
      </c>
      <c r="Y33" s="140">
        <v>4</v>
      </c>
      <c r="Z33" s="140">
        <v>4</v>
      </c>
      <c r="AA33" s="140">
        <v>5</v>
      </c>
      <c r="AB33" s="140">
        <v>5</v>
      </c>
      <c r="AC33" s="140">
        <v>5</v>
      </c>
      <c r="AD33" s="140">
        <v>5</v>
      </c>
      <c r="AE33" s="140">
        <v>5</v>
      </c>
      <c r="AF33" s="140">
        <v>5</v>
      </c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</row>
    <row r="34" spans="1:52" s="94" customFormat="1" ht="11.25" hidden="1">
      <c r="A34" s="90"/>
      <c r="B34" s="90"/>
      <c r="C34" s="91"/>
      <c r="F34" s="90"/>
      <c r="G34" s="142" t="s">
        <v>66</v>
      </c>
      <c r="H34" s="140">
        <v>1</v>
      </c>
      <c r="I34" s="140">
        <v>1</v>
      </c>
      <c r="J34" s="140">
        <v>1</v>
      </c>
      <c r="K34" s="140">
        <v>1</v>
      </c>
      <c r="L34" s="140">
        <v>2</v>
      </c>
      <c r="M34" s="140">
        <v>1</v>
      </c>
      <c r="N34" s="140">
        <v>2</v>
      </c>
      <c r="O34" s="140">
        <v>2</v>
      </c>
      <c r="P34" s="140">
        <v>2</v>
      </c>
      <c r="Q34" s="140">
        <v>2</v>
      </c>
      <c r="R34" s="140">
        <v>3</v>
      </c>
      <c r="S34" s="140">
        <v>3</v>
      </c>
      <c r="T34" s="140">
        <v>3</v>
      </c>
      <c r="U34" s="140">
        <v>3</v>
      </c>
      <c r="V34" s="140">
        <v>3</v>
      </c>
      <c r="W34" s="140">
        <v>3</v>
      </c>
      <c r="X34" s="140">
        <v>4</v>
      </c>
      <c r="Y34" s="140">
        <v>4</v>
      </c>
      <c r="Z34" s="140">
        <v>4</v>
      </c>
      <c r="AA34" s="140">
        <v>5</v>
      </c>
      <c r="AB34" s="140">
        <v>4</v>
      </c>
      <c r="AC34" s="140">
        <v>4</v>
      </c>
      <c r="AD34" s="140">
        <v>5</v>
      </c>
      <c r="AE34" s="140">
        <v>5</v>
      </c>
      <c r="AF34" s="140">
        <v>5</v>
      </c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>
    <tabColor indexed="8"/>
    <pageSetUpPr fitToPage="1"/>
  </sheetPr>
  <dimension ref="A1:AZ34"/>
  <sheetViews>
    <sheetView zoomScale="83" zoomScaleNormal="83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BB30" sqref="BB30"/>
    </sheetView>
  </sheetViews>
  <sheetFormatPr defaultColWidth="11.421875" defaultRowHeight="12.75"/>
  <cols>
    <col min="1" max="1" width="6.140625" style="55" bestFit="1" customWidth="1"/>
    <col min="2" max="2" width="5.140625" style="55" bestFit="1" customWidth="1"/>
    <col min="3" max="3" width="4.421875" style="60" bestFit="1" customWidth="1"/>
    <col min="4" max="4" width="22.140625" style="57" customWidth="1"/>
    <col min="5" max="5" width="3.140625" style="57" customWidth="1"/>
    <col min="6" max="6" width="7.7109375" style="55" customWidth="1"/>
    <col min="7" max="7" width="19.421875" style="57" customWidth="1"/>
    <col min="8" max="32" width="4.00390625" style="57" customWidth="1"/>
    <col min="33" max="37" width="4.00390625" style="55" hidden="1" customWidth="1"/>
    <col min="38" max="38" width="4.00390625" style="55" customWidth="1"/>
    <col min="39" max="39" width="4.00390625" style="55" hidden="1" customWidth="1"/>
    <col min="40" max="40" width="4.00390625" style="55" customWidth="1"/>
    <col min="41" max="50" width="4.00390625" style="55" hidden="1" customWidth="1"/>
    <col min="51" max="51" width="4.00390625" style="55" customWidth="1"/>
    <col min="52" max="52" width="4.00390625" style="55" hidden="1" customWidth="1"/>
    <col min="53" max="16384" width="11.421875" style="57" customWidth="1"/>
  </cols>
  <sheetData>
    <row r="1" spans="3:22" ht="13.5" thickBot="1">
      <c r="C1" s="56">
        <v>10</v>
      </c>
      <c r="F1" s="58"/>
      <c r="G1" s="59"/>
      <c r="H1" s="59"/>
      <c r="I1" s="59"/>
      <c r="J1" s="59"/>
      <c r="K1" s="59"/>
      <c r="L1" s="59"/>
      <c r="M1" s="59"/>
      <c r="N1" s="59"/>
      <c r="O1" s="59"/>
      <c r="P1" s="212" t="s">
        <v>0</v>
      </c>
      <c r="Q1" s="212"/>
      <c r="R1" s="212"/>
      <c r="S1" s="59"/>
      <c r="T1" s="59"/>
      <c r="U1" s="59"/>
      <c r="V1" s="58"/>
    </row>
    <row r="2" spans="6:22" ht="16.5" customHeight="1" thickBot="1">
      <c r="F2" s="61" t="s">
        <v>1</v>
      </c>
      <c r="G2" s="62" t="s">
        <v>188</v>
      </c>
      <c r="H2" s="59"/>
      <c r="I2" s="59"/>
      <c r="J2" s="63" t="s">
        <v>3</v>
      </c>
      <c r="K2" s="183">
        <f ca="1">TODAY()</f>
        <v>41217</v>
      </c>
      <c r="L2" s="183"/>
      <c r="M2" s="183"/>
      <c r="N2" s="183"/>
      <c r="O2" s="59"/>
      <c r="P2" s="184" t="s">
        <v>189</v>
      </c>
      <c r="Q2" s="184"/>
      <c r="R2" s="186"/>
      <c r="S2" s="59"/>
      <c r="V2" s="58"/>
    </row>
    <row r="3" spans="6:22" ht="13.5" customHeight="1" thickBot="1">
      <c r="F3" s="58"/>
      <c r="G3" s="59"/>
      <c r="H3" s="65"/>
      <c r="I3" s="65"/>
      <c r="J3" s="59"/>
      <c r="K3" s="59"/>
      <c r="L3" s="59"/>
      <c r="M3" s="59"/>
      <c r="N3" s="59"/>
      <c r="O3" s="59"/>
      <c r="P3" s="185"/>
      <c r="Q3" s="185"/>
      <c r="R3" s="182"/>
      <c r="S3" s="59"/>
      <c r="T3" s="59"/>
      <c r="U3" s="59"/>
      <c r="V3" s="58"/>
    </row>
    <row r="4" spans="6:22" ht="12.75">
      <c r="F4" s="57"/>
      <c r="G4" s="66"/>
      <c r="J4" s="59" t="s">
        <v>5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8"/>
    </row>
    <row r="5" spans="6:22" ht="12.75">
      <c r="F5" s="67" t="s">
        <v>6</v>
      </c>
      <c r="G5" s="68"/>
      <c r="J5" s="63" t="s">
        <v>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8"/>
    </row>
    <row r="6" spans="6:22" ht="12.75">
      <c r="F6" s="58"/>
      <c r="G6" s="69"/>
      <c r="J6" s="63"/>
      <c r="K6" s="63"/>
      <c r="L6" s="59"/>
      <c r="M6" s="59"/>
      <c r="N6" s="59"/>
      <c r="O6" s="59"/>
      <c r="P6" s="59"/>
      <c r="Q6" s="59"/>
      <c r="R6" s="59"/>
      <c r="S6" s="59"/>
      <c r="T6" s="59"/>
      <c r="U6" s="59"/>
      <c r="V6" s="58"/>
    </row>
    <row r="7" spans="8:32" ht="13.5" thickBot="1">
      <c r="H7" s="59"/>
      <c r="I7" s="59"/>
      <c r="J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8"/>
      <c r="W7" s="70"/>
      <c r="X7" s="70"/>
      <c r="Y7" s="70"/>
      <c r="Z7" s="70"/>
      <c r="AA7" s="70"/>
      <c r="AB7" s="70"/>
      <c r="AC7" s="70"/>
      <c r="AD7" s="71"/>
      <c r="AE7" s="71"/>
      <c r="AF7" s="71"/>
    </row>
    <row r="8" spans="1:52" s="79" customFormat="1" ht="14.25" customHeight="1">
      <c r="A8" s="72" t="s">
        <v>8</v>
      </c>
      <c r="B8" s="72" t="s">
        <v>9</v>
      </c>
      <c r="C8" s="73" t="s">
        <v>10</v>
      </c>
      <c r="D8" s="73" t="s">
        <v>11</v>
      </c>
      <c r="E8" s="73" t="s">
        <v>12</v>
      </c>
      <c r="F8" s="73" t="s">
        <v>13</v>
      </c>
      <c r="G8" s="73" t="s">
        <v>14</v>
      </c>
      <c r="H8" s="74" t="s">
        <v>21</v>
      </c>
      <c r="I8" s="74" t="s">
        <v>69</v>
      </c>
      <c r="J8" s="74" t="s">
        <v>25</v>
      </c>
      <c r="K8" s="74" t="s">
        <v>70</v>
      </c>
      <c r="L8" s="74" t="s">
        <v>71</v>
      </c>
      <c r="M8" s="74" t="s">
        <v>24</v>
      </c>
      <c r="N8" s="74" t="s">
        <v>72</v>
      </c>
      <c r="O8" s="74" t="s">
        <v>73</v>
      </c>
      <c r="P8" s="74" t="s">
        <v>26</v>
      </c>
      <c r="Q8" s="74" t="s">
        <v>74</v>
      </c>
      <c r="R8" s="178" t="s">
        <v>18</v>
      </c>
      <c r="S8" s="74" t="s">
        <v>22</v>
      </c>
      <c r="T8" s="178" t="s">
        <v>75</v>
      </c>
      <c r="U8" s="74" t="s">
        <v>76</v>
      </c>
      <c r="V8" s="74" t="s">
        <v>77</v>
      </c>
      <c r="W8" s="178" t="s">
        <v>28</v>
      </c>
      <c r="X8" s="178" t="s">
        <v>78</v>
      </c>
      <c r="Y8" s="74" t="s">
        <v>79</v>
      </c>
      <c r="Z8" s="74" t="s">
        <v>19</v>
      </c>
      <c r="AA8" s="178" t="s">
        <v>80</v>
      </c>
      <c r="AB8" s="74" t="s">
        <v>20</v>
      </c>
      <c r="AC8" s="74" t="s">
        <v>81</v>
      </c>
      <c r="AD8" s="75" t="s">
        <v>82</v>
      </c>
      <c r="AE8" s="76" t="s">
        <v>83</v>
      </c>
      <c r="AF8" s="77" t="s">
        <v>84</v>
      </c>
      <c r="AG8" s="78" t="s">
        <v>15</v>
      </c>
      <c r="AH8" s="78" t="s">
        <v>85</v>
      </c>
      <c r="AI8" s="78" t="s">
        <v>86</v>
      </c>
      <c r="AJ8" s="78" t="s">
        <v>87</v>
      </c>
      <c r="AK8" s="78" t="s">
        <v>29</v>
      </c>
      <c r="AL8" s="152" t="s">
        <v>23</v>
      </c>
      <c r="AM8" s="78" t="s">
        <v>27</v>
      </c>
      <c r="AN8" s="152" t="s">
        <v>88</v>
      </c>
      <c r="AO8" s="78" t="s">
        <v>17</v>
      </c>
      <c r="AP8" s="78" t="s">
        <v>89</v>
      </c>
      <c r="AQ8" s="78" t="s">
        <v>90</v>
      </c>
      <c r="AR8" s="78" t="s">
        <v>91</v>
      </c>
      <c r="AS8" s="78" t="s">
        <v>16</v>
      </c>
      <c r="AT8" s="78" t="s">
        <v>92</v>
      </c>
      <c r="AU8" s="78" t="s">
        <v>93</v>
      </c>
      <c r="AV8" s="78" t="s">
        <v>94</v>
      </c>
      <c r="AW8" s="78" t="s">
        <v>95</v>
      </c>
      <c r="AX8" s="78" t="s">
        <v>96</v>
      </c>
      <c r="AY8" s="152" t="s">
        <v>97</v>
      </c>
      <c r="AZ8" s="78" t="s">
        <v>98</v>
      </c>
    </row>
    <row r="9" spans="1:52" s="88" customFormat="1" ht="24.75" customHeight="1">
      <c r="A9" s="80" t="s">
        <v>40</v>
      </c>
      <c r="B9" s="80" t="s">
        <v>190</v>
      </c>
      <c r="C9" s="81">
        <v>1</v>
      </c>
      <c r="D9" s="89" t="s">
        <v>191</v>
      </c>
      <c r="E9" s="80" t="s">
        <v>4</v>
      </c>
      <c r="F9" s="80" t="s">
        <v>192</v>
      </c>
      <c r="G9" s="83" t="s">
        <v>193</v>
      </c>
      <c r="H9" s="84" t="s">
        <v>34</v>
      </c>
      <c r="I9" s="85"/>
      <c r="J9" s="85"/>
      <c r="K9" s="85"/>
      <c r="L9" s="85"/>
      <c r="M9" s="84" t="s">
        <v>34</v>
      </c>
      <c r="N9" s="85"/>
      <c r="O9" s="85"/>
      <c r="P9" s="85"/>
      <c r="Q9" s="85"/>
      <c r="R9" s="84"/>
      <c r="S9" s="85"/>
      <c r="T9" s="85"/>
      <c r="U9" s="85"/>
      <c r="V9" s="85"/>
      <c r="W9" s="84"/>
      <c r="X9" s="85"/>
      <c r="Y9" s="85"/>
      <c r="Z9" s="85"/>
      <c r="AA9" s="84"/>
      <c r="AB9" s="85"/>
      <c r="AC9" s="85"/>
      <c r="AD9" s="85"/>
      <c r="AE9" s="85"/>
      <c r="AF9" s="85"/>
      <c r="AG9" s="86"/>
      <c r="AH9" s="86"/>
      <c r="AI9" s="86"/>
      <c r="AJ9" s="86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spans="1:52" s="79" customFormat="1" ht="24.75" customHeight="1">
      <c r="A10" s="80" t="s">
        <v>40</v>
      </c>
      <c r="B10" s="80">
        <v>49</v>
      </c>
      <c r="C10" s="81">
        <v>2</v>
      </c>
      <c r="D10" s="82" t="s">
        <v>194</v>
      </c>
      <c r="E10" s="80">
        <v>1</v>
      </c>
      <c r="F10" s="80">
        <v>79</v>
      </c>
      <c r="G10" s="83" t="s">
        <v>187</v>
      </c>
      <c r="H10" s="85"/>
      <c r="I10" s="85"/>
      <c r="J10" s="84" t="s">
        <v>34</v>
      </c>
      <c r="K10" s="85"/>
      <c r="L10" s="85"/>
      <c r="M10" s="85"/>
      <c r="N10" s="85"/>
      <c r="O10" s="84" t="s">
        <v>34</v>
      </c>
      <c r="P10" s="85"/>
      <c r="Q10" s="85"/>
      <c r="R10" s="85"/>
      <c r="S10" s="84" t="s">
        <v>34</v>
      </c>
      <c r="T10" s="85"/>
      <c r="U10" s="85"/>
      <c r="V10" s="85"/>
      <c r="W10" s="85"/>
      <c r="X10" s="85"/>
      <c r="Y10" s="84" t="s">
        <v>34</v>
      </c>
      <c r="Z10" s="85"/>
      <c r="AA10" s="85"/>
      <c r="AB10" s="84" t="s">
        <v>34</v>
      </c>
      <c r="AC10" s="85"/>
      <c r="AD10" s="85"/>
      <c r="AE10" s="85"/>
      <c r="AF10" s="85"/>
      <c r="AG10" s="86"/>
      <c r="AH10" s="87"/>
      <c r="AI10" s="87"/>
      <c r="AJ10" s="87"/>
      <c r="AK10" s="86"/>
      <c r="AL10" s="87"/>
      <c r="AM10" s="87"/>
      <c r="AN10" s="87"/>
      <c r="AO10" s="87"/>
      <c r="AP10" s="87"/>
      <c r="AQ10" s="86"/>
      <c r="AR10" s="86"/>
      <c r="AS10" s="87"/>
      <c r="AT10" s="87"/>
      <c r="AU10" s="87"/>
      <c r="AV10" s="87"/>
      <c r="AW10" s="87"/>
      <c r="AX10" s="87"/>
      <c r="AY10" s="87"/>
      <c r="AZ10" s="87"/>
    </row>
    <row r="11" spans="1:52" s="79" customFormat="1" ht="24.75" customHeight="1">
      <c r="A11" s="80" t="s">
        <v>40</v>
      </c>
      <c r="B11" s="80">
        <v>85</v>
      </c>
      <c r="C11" s="81">
        <v>3</v>
      </c>
      <c r="D11" s="82" t="s">
        <v>195</v>
      </c>
      <c r="E11" s="80">
        <v>1</v>
      </c>
      <c r="F11" s="80">
        <v>73</v>
      </c>
      <c r="G11" s="83" t="s">
        <v>196</v>
      </c>
      <c r="H11" s="84" t="s">
        <v>33</v>
      </c>
      <c r="I11" s="85"/>
      <c r="J11" s="85"/>
      <c r="K11" s="85"/>
      <c r="L11" s="85"/>
      <c r="M11" s="85"/>
      <c r="N11" s="85"/>
      <c r="O11" s="85"/>
      <c r="P11" s="84" t="s">
        <v>43</v>
      </c>
      <c r="Q11" s="85"/>
      <c r="R11" s="85"/>
      <c r="S11" s="85"/>
      <c r="T11" s="85"/>
      <c r="U11" s="84" t="s">
        <v>197</v>
      </c>
      <c r="V11" s="85"/>
      <c r="W11" s="85"/>
      <c r="X11" s="85"/>
      <c r="Y11" s="85"/>
      <c r="Z11" s="84" t="s">
        <v>38</v>
      </c>
      <c r="AA11" s="85"/>
      <c r="AB11" s="85"/>
      <c r="AC11" s="85"/>
      <c r="AD11" s="84" t="s">
        <v>132</v>
      </c>
      <c r="AE11" s="85"/>
      <c r="AF11" s="85"/>
      <c r="AG11" s="87"/>
      <c r="AH11" s="87"/>
      <c r="AI11" s="87"/>
      <c r="AJ11" s="87"/>
      <c r="AK11" s="86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7"/>
      <c r="AW11" s="87"/>
      <c r="AX11" s="87"/>
      <c r="AY11" s="87"/>
      <c r="AZ11" s="87"/>
    </row>
    <row r="12" spans="1:52" s="79" customFormat="1" ht="24.75" customHeight="1">
      <c r="A12" s="80" t="s">
        <v>40</v>
      </c>
      <c r="B12" s="80">
        <v>44</v>
      </c>
      <c r="C12" s="81">
        <v>4</v>
      </c>
      <c r="D12" s="82" t="s">
        <v>198</v>
      </c>
      <c r="E12" s="80">
        <v>1</v>
      </c>
      <c r="F12" s="80">
        <v>75</v>
      </c>
      <c r="G12" s="83" t="s">
        <v>172</v>
      </c>
      <c r="H12" s="85"/>
      <c r="I12" s="85"/>
      <c r="J12" s="84" t="s">
        <v>38</v>
      </c>
      <c r="K12" s="85"/>
      <c r="L12" s="85"/>
      <c r="M12" s="85"/>
      <c r="N12" s="84" t="s">
        <v>43</v>
      </c>
      <c r="O12" s="85"/>
      <c r="P12" s="85"/>
      <c r="Q12" s="85"/>
      <c r="R12" s="84"/>
      <c r="S12" s="85"/>
      <c r="T12" s="85"/>
      <c r="U12" s="85"/>
      <c r="V12" s="84" t="s">
        <v>34</v>
      </c>
      <c r="W12" s="85"/>
      <c r="X12" s="85"/>
      <c r="Y12" s="85"/>
      <c r="Z12" s="85"/>
      <c r="AA12" s="85"/>
      <c r="AB12" s="85"/>
      <c r="AC12" s="85"/>
      <c r="AD12" s="85"/>
      <c r="AE12" s="84"/>
      <c r="AF12" s="85"/>
      <c r="AG12" s="87"/>
      <c r="AH12" s="87"/>
      <c r="AI12" s="87"/>
      <c r="AJ12" s="87"/>
      <c r="AK12" s="87"/>
      <c r="AL12" s="86" t="s">
        <v>43</v>
      </c>
      <c r="AM12" s="86"/>
      <c r="AN12" s="86" t="s">
        <v>34</v>
      </c>
      <c r="AO12" s="87"/>
      <c r="AP12" s="87"/>
      <c r="AQ12" s="87"/>
      <c r="AR12" s="87"/>
      <c r="AS12" s="86"/>
      <c r="AT12" s="87"/>
      <c r="AU12" s="87"/>
      <c r="AV12" s="87"/>
      <c r="AW12" s="87"/>
      <c r="AX12" s="87"/>
      <c r="AY12" s="87"/>
      <c r="AZ12" s="87"/>
    </row>
    <row r="13" spans="1:52" s="79" customFormat="1" ht="24.75" customHeight="1">
      <c r="A13" s="80" t="s">
        <v>40</v>
      </c>
      <c r="B13" s="80">
        <v>44</v>
      </c>
      <c r="C13" s="81">
        <v>5</v>
      </c>
      <c r="D13" s="82" t="s">
        <v>199</v>
      </c>
      <c r="E13" s="80">
        <v>1</v>
      </c>
      <c r="F13" s="80">
        <v>75</v>
      </c>
      <c r="G13" s="83" t="s">
        <v>200</v>
      </c>
      <c r="H13" s="85"/>
      <c r="I13" s="85"/>
      <c r="J13" s="85"/>
      <c r="K13" s="84" t="s">
        <v>38</v>
      </c>
      <c r="L13" s="85"/>
      <c r="M13" s="85"/>
      <c r="N13" s="85"/>
      <c r="O13" s="85"/>
      <c r="P13" s="84" t="s">
        <v>34</v>
      </c>
      <c r="Q13" s="85"/>
      <c r="R13" s="85"/>
      <c r="S13" s="85"/>
      <c r="T13" s="85"/>
      <c r="U13" s="85"/>
      <c r="V13" s="85"/>
      <c r="W13" s="84"/>
      <c r="X13" s="85"/>
      <c r="Y13" s="85"/>
      <c r="Z13" s="85"/>
      <c r="AA13" s="85"/>
      <c r="AB13" s="84" t="s">
        <v>38</v>
      </c>
      <c r="AC13" s="85"/>
      <c r="AD13" s="85"/>
      <c r="AE13" s="85"/>
      <c r="AF13" s="84" t="s">
        <v>33</v>
      </c>
      <c r="AG13" s="87"/>
      <c r="AH13" s="87"/>
      <c r="AI13" s="87"/>
      <c r="AJ13" s="87"/>
      <c r="AK13" s="87"/>
      <c r="AL13" s="86" t="s">
        <v>34</v>
      </c>
      <c r="AM13" s="87"/>
      <c r="AN13" s="87"/>
      <c r="AO13" s="86"/>
      <c r="AP13" s="86"/>
      <c r="AQ13" s="87"/>
      <c r="AR13" s="87"/>
      <c r="AS13" s="87"/>
      <c r="AT13" s="87"/>
      <c r="AU13" s="87"/>
      <c r="AV13" s="86"/>
      <c r="AW13" s="87"/>
      <c r="AX13" s="87"/>
      <c r="AY13" s="87"/>
      <c r="AZ13" s="87"/>
    </row>
    <row r="14" spans="1:52" s="79" customFormat="1" ht="24.75" customHeight="1">
      <c r="A14" s="80" t="s">
        <v>40</v>
      </c>
      <c r="B14" s="80">
        <v>44</v>
      </c>
      <c r="C14" s="81">
        <v>6</v>
      </c>
      <c r="D14" s="82" t="s">
        <v>201</v>
      </c>
      <c r="E14" s="80">
        <v>1</v>
      </c>
      <c r="F14" s="80">
        <v>75</v>
      </c>
      <c r="G14" s="83" t="s">
        <v>202</v>
      </c>
      <c r="H14" s="85"/>
      <c r="I14" s="85"/>
      <c r="J14" s="85"/>
      <c r="K14" s="85"/>
      <c r="L14" s="85"/>
      <c r="M14" s="84" t="s">
        <v>38</v>
      </c>
      <c r="N14" s="85"/>
      <c r="O14" s="85"/>
      <c r="P14" s="85"/>
      <c r="Q14" s="84" t="s">
        <v>38</v>
      </c>
      <c r="R14" s="85"/>
      <c r="S14" s="84" t="s">
        <v>43</v>
      </c>
      <c r="T14" s="85"/>
      <c r="U14" s="85"/>
      <c r="V14" s="85"/>
      <c r="W14" s="85"/>
      <c r="X14" s="85"/>
      <c r="Y14" s="85"/>
      <c r="Z14" s="84" t="s">
        <v>34</v>
      </c>
      <c r="AA14" s="85"/>
      <c r="AB14" s="85"/>
      <c r="AC14" s="84" t="s">
        <v>34</v>
      </c>
      <c r="AD14" s="85"/>
      <c r="AE14" s="85"/>
      <c r="AF14" s="85"/>
      <c r="AG14" s="87"/>
      <c r="AH14" s="87"/>
      <c r="AI14" s="87"/>
      <c r="AJ14" s="87"/>
      <c r="AK14" s="87"/>
      <c r="AL14" s="87"/>
      <c r="AM14" s="86"/>
      <c r="AN14" s="87"/>
      <c r="AO14" s="86"/>
      <c r="AP14" s="87"/>
      <c r="AQ14" s="87"/>
      <c r="AR14" s="87"/>
      <c r="AS14" s="87"/>
      <c r="AT14" s="87"/>
      <c r="AU14" s="87"/>
      <c r="AV14" s="87"/>
      <c r="AW14" s="86"/>
      <c r="AX14" s="86"/>
      <c r="AY14" s="87"/>
      <c r="AZ14" s="87"/>
    </row>
    <row r="15" spans="1:52" s="79" customFormat="1" ht="24.75" customHeight="1">
      <c r="A15" s="80" t="s">
        <v>40</v>
      </c>
      <c r="B15" s="80">
        <v>85</v>
      </c>
      <c r="C15" s="81">
        <v>7</v>
      </c>
      <c r="D15" s="82" t="s">
        <v>203</v>
      </c>
      <c r="E15" s="80">
        <v>1</v>
      </c>
      <c r="F15" s="80">
        <v>78</v>
      </c>
      <c r="G15" s="83" t="s">
        <v>153</v>
      </c>
      <c r="H15" s="85"/>
      <c r="I15" s="85"/>
      <c r="J15" s="85"/>
      <c r="K15" s="85"/>
      <c r="L15" s="84" t="s">
        <v>38</v>
      </c>
      <c r="M15" s="85"/>
      <c r="N15" s="85"/>
      <c r="O15" s="84" t="s">
        <v>132</v>
      </c>
      <c r="P15" s="85"/>
      <c r="Q15" s="85"/>
      <c r="R15" s="85"/>
      <c r="S15" s="85"/>
      <c r="T15" s="85"/>
      <c r="U15" s="84" t="s">
        <v>34</v>
      </c>
      <c r="V15" s="85"/>
      <c r="W15" s="85"/>
      <c r="X15" s="84"/>
      <c r="Y15" s="85"/>
      <c r="Z15" s="85"/>
      <c r="AA15" s="84"/>
      <c r="AB15" s="85"/>
      <c r="AC15" s="85"/>
      <c r="AD15" s="85"/>
      <c r="AE15" s="85"/>
      <c r="AF15" s="85"/>
      <c r="AG15" s="87"/>
      <c r="AH15" s="87"/>
      <c r="AI15" s="87"/>
      <c r="AJ15" s="87"/>
      <c r="AK15" s="87"/>
      <c r="AL15" s="87"/>
      <c r="AM15" s="87"/>
      <c r="AN15" s="86" t="s">
        <v>38</v>
      </c>
      <c r="AO15" s="87"/>
      <c r="AP15" s="86"/>
      <c r="AQ15" s="87"/>
      <c r="AR15" s="87"/>
      <c r="AS15" s="87"/>
      <c r="AT15" s="87"/>
      <c r="AU15" s="87"/>
      <c r="AV15" s="87"/>
      <c r="AW15" s="86"/>
      <c r="AX15" s="87"/>
      <c r="AY15" s="86" t="s">
        <v>34</v>
      </c>
      <c r="AZ15" s="87"/>
    </row>
    <row r="16" spans="1:52" s="79" customFormat="1" ht="24.75" customHeight="1">
      <c r="A16" s="80" t="s">
        <v>40</v>
      </c>
      <c r="B16" s="80">
        <v>49</v>
      </c>
      <c r="C16" s="81">
        <v>8</v>
      </c>
      <c r="D16" s="89" t="s">
        <v>204</v>
      </c>
      <c r="E16" s="80">
        <v>1</v>
      </c>
      <c r="F16" s="80">
        <v>80</v>
      </c>
      <c r="G16" s="83" t="s">
        <v>174</v>
      </c>
      <c r="H16" s="85"/>
      <c r="I16" s="84" t="s">
        <v>132</v>
      </c>
      <c r="J16" s="85"/>
      <c r="K16" s="85"/>
      <c r="L16" s="85"/>
      <c r="M16" s="85"/>
      <c r="N16" s="84" t="s">
        <v>34</v>
      </c>
      <c r="O16" s="85"/>
      <c r="P16" s="85"/>
      <c r="Q16" s="85"/>
      <c r="R16" s="85"/>
      <c r="S16" s="85"/>
      <c r="T16" s="84"/>
      <c r="U16" s="85"/>
      <c r="V16" s="85"/>
      <c r="W16" s="85"/>
      <c r="X16" s="85"/>
      <c r="Y16" s="84" t="s">
        <v>38</v>
      </c>
      <c r="Z16" s="85"/>
      <c r="AA16" s="85"/>
      <c r="AB16" s="85"/>
      <c r="AC16" s="85"/>
      <c r="AD16" s="84" t="s">
        <v>34</v>
      </c>
      <c r="AE16" s="85"/>
      <c r="AF16" s="85"/>
      <c r="AG16" s="87"/>
      <c r="AH16" s="86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6"/>
      <c r="AW16" s="87"/>
      <c r="AX16" s="86"/>
      <c r="AY16" s="86" t="s">
        <v>38</v>
      </c>
      <c r="AZ16" s="87"/>
    </row>
    <row r="17" spans="1:52" s="79" customFormat="1" ht="24.75" customHeight="1">
      <c r="A17" s="80" t="s">
        <v>114</v>
      </c>
      <c r="B17" s="80">
        <v>28</v>
      </c>
      <c r="C17" s="81">
        <v>9</v>
      </c>
      <c r="D17" s="89" t="s">
        <v>205</v>
      </c>
      <c r="E17" s="80">
        <v>1</v>
      </c>
      <c r="F17" s="80">
        <v>81</v>
      </c>
      <c r="G17" s="83" t="s">
        <v>206</v>
      </c>
      <c r="H17" s="85"/>
      <c r="I17" s="85"/>
      <c r="J17" s="85"/>
      <c r="K17" s="84" t="s">
        <v>34</v>
      </c>
      <c r="L17" s="85"/>
      <c r="M17" s="85"/>
      <c r="N17" s="85"/>
      <c r="O17" s="85"/>
      <c r="P17" s="85"/>
      <c r="Q17" s="84" t="s">
        <v>34</v>
      </c>
      <c r="R17" s="85"/>
      <c r="S17" s="85"/>
      <c r="T17" s="84"/>
      <c r="U17" s="85"/>
      <c r="V17" s="85"/>
      <c r="W17" s="85"/>
      <c r="X17" s="84"/>
      <c r="Y17" s="85"/>
      <c r="Z17" s="85"/>
      <c r="AA17" s="85"/>
      <c r="AB17" s="85"/>
      <c r="AC17" s="85"/>
      <c r="AD17" s="85"/>
      <c r="AE17" s="84"/>
      <c r="AF17" s="85"/>
      <c r="AG17" s="87"/>
      <c r="AH17" s="87"/>
      <c r="AI17" s="86"/>
      <c r="AJ17" s="87"/>
      <c r="AK17" s="87"/>
      <c r="AL17" s="87"/>
      <c r="AM17" s="87"/>
      <c r="AN17" s="87"/>
      <c r="AO17" s="87"/>
      <c r="AP17" s="87"/>
      <c r="AQ17" s="86"/>
      <c r="AR17" s="87"/>
      <c r="AS17" s="87"/>
      <c r="AT17" s="86"/>
      <c r="AU17" s="87"/>
      <c r="AV17" s="87"/>
      <c r="AW17" s="87"/>
      <c r="AX17" s="87"/>
      <c r="AY17" s="87"/>
      <c r="AZ17" s="86"/>
    </row>
    <row r="18" spans="1:52" s="79" customFormat="1" ht="24.75" customHeight="1">
      <c r="A18" s="80" t="s">
        <v>40</v>
      </c>
      <c r="B18" s="80">
        <v>44</v>
      </c>
      <c r="C18" s="81">
        <v>10</v>
      </c>
      <c r="D18" s="82" t="s">
        <v>207</v>
      </c>
      <c r="E18" s="80">
        <v>1</v>
      </c>
      <c r="F18" s="80">
        <v>82</v>
      </c>
      <c r="G18" s="83" t="s">
        <v>143</v>
      </c>
      <c r="H18" s="85"/>
      <c r="I18" s="84" t="s">
        <v>34</v>
      </c>
      <c r="J18" s="85"/>
      <c r="K18" s="85"/>
      <c r="L18" s="84" t="s">
        <v>34</v>
      </c>
      <c r="M18" s="85"/>
      <c r="N18" s="85"/>
      <c r="O18" s="85"/>
      <c r="P18" s="85"/>
      <c r="Q18" s="85"/>
      <c r="R18" s="85"/>
      <c r="S18" s="85"/>
      <c r="T18" s="85"/>
      <c r="U18" s="85"/>
      <c r="V18" s="84" t="s">
        <v>34</v>
      </c>
      <c r="W18" s="85"/>
      <c r="X18" s="85"/>
      <c r="Y18" s="85"/>
      <c r="Z18" s="85"/>
      <c r="AA18" s="85"/>
      <c r="AB18" s="85"/>
      <c r="AC18" s="84" t="s">
        <v>34</v>
      </c>
      <c r="AD18" s="85"/>
      <c r="AE18" s="85"/>
      <c r="AF18" s="84" t="s">
        <v>34</v>
      </c>
      <c r="AG18" s="87"/>
      <c r="AH18" s="87"/>
      <c r="AI18" s="87"/>
      <c r="AJ18" s="86"/>
      <c r="AK18" s="87"/>
      <c r="AL18" s="87"/>
      <c r="AM18" s="87"/>
      <c r="AN18" s="87"/>
      <c r="AO18" s="87"/>
      <c r="AP18" s="87"/>
      <c r="AQ18" s="87"/>
      <c r="AR18" s="86"/>
      <c r="AS18" s="87"/>
      <c r="AT18" s="87"/>
      <c r="AU18" s="86"/>
      <c r="AV18" s="87"/>
      <c r="AW18" s="87"/>
      <c r="AX18" s="87"/>
      <c r="AY18" s="87"/>
      <c r="AZ18" s="86"/>
    </row>
    <row r="19" spans="1:52" s="94" customFormat="1" ht="24.75" customHeight="1" thickBot="1">
      <c r="A19" s="90"/>
      <c r="B19" s="90"/>
      <c r="C19" s="91"/>
      <c r="D19" s="92"/>
      <c r="E19" s="93"/>
      <c r="F19" s="93"/>
      <c r="G19" s="92"/>
      <c r="M19" s="209" t="s">
        <v>121</v>
      </c>
      <c r="N19" s="209"/>
      <c r="O19" s="209"/>
      <c r="P19" s="209"/>
      <c r="Q19" s="95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s="79" customFormat="1" ht="24" customHeight="1" thickBot="1">
      <c r="A20" s="72" t="s">
        <v>8</v>
      </c>
      <c r="B20" s="72" t="s">
        <v>9</v>
      </c>
      <c r="C20" s="73" t="s">
        <v>10</v>
      </c>
      <c r="D20" s="96" t="s">
        <v>11</v>
      </c>
      <c r="E20" s="96" t="s">
        <v>12</v>
      </c>
      <c r="F20" s="97" t="s">
        <v>50</v>
      </c>
      <c r="G20" s="98" t="s">
        <v>14</v>
      </c>
      <c r="H20" s="99" t="s">
        <v>51</v>
      </c>
      <c r="I20" s="100" t="s">
        <v>52</v>
      </c>
      <c r="J20" s="100" t="s">
        <v>53</v>
      </c>
      <c r="K20" s="100" t="s">
        <v>54</v>
      </c>
      <c r="L20" s="101" t="s">
        <v>55</v>
      </c>
      <c r="M20" s="102" t="s">
        <v>122</v>
      </c>
      <c r="N20" s="103" t="s">
        <v>123</v>
      </c>
      <c r="O20" s="103" t="s">
        <v>124</v>
      </c>
      <c r="P20" s="104" t="s">
        <v>125</v>
      </c>
      <c r="Q20" s="213" t="s">
        <v>56</v>
      </c>
      <c r="R20" s="214"/>
      <c r="S20" s="105" t="s">
        <v>57</v>
      </c>
      <c r="T20" s="210" t="s">
        <v>58</v>
      </c>
      <c r="U20" s="211"/>
      <c r="W20" s="208" t="s">
        <v>126</v>
      </c>
      <c r="X20" s="208"/>
      <c r="Y20" s="208"/>
      <c r="Z20" s="208"/>
      <c r="AA20" s="20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</row>
    <row r="21" spans="1:52" s="94" customFormat="1" ht="15.75" customHeight="1">
      <c r="A21" s="80" t="str">
        <f aca="true" t="shared" si="0" ref="A21:B30">A9</f>
        <v>PDL</v>
      </c>
      <c r="B21" s="80" t="str">
        <f t="shared" si="0"/>
        <v>53</v>
      </c>
      <c r="C21" s="81">
        <v>1</v>
      </c>
      <c r="D21" s="129" t="str">
        <f aca="true" t="shared" si="1" ref="D21:E30">D9</f>
        <v>DURU PIERRE Charles</v>
      </c>
      <c r="E21" s="80" t="str">
        <f t="shared" si="1"/>
        <v>1</v>
      </c>
      <c r="F21" s="107">
        <v>0</v>
      </c>
      <c r="G21" s="108" t="str">
        <f aca="true" t="shared" si="2" ref="G21:G30">G9</f>
        <v>U S C P M</v>
      </c>
      <c r="H21" s="109">
        <v>0</v>
      </c>
      <c r="I21" s="110">
        <v>0</v>
      </c>
      <c r="J21" s="110" t="s">
        <v>145</v>
      </c>
      <c r="K21" s="110"/>
      <c r="L21" s="111"/>
      <c r="M21" s="109"/>
      <c r="N21" s="110"/>
      <c r="O21" s="112"/>
      <c r="P21" s="113"/>
      <c r="Q21" s="215">
        <f aca="true" t="shared" si="3" ref="Q21:Q30">SUM(H21:P21)</f>
        <v>0</v>
      </c>
      <c r="R21" s="216"/>
      <c r="S21" s="114"/>
      <c r="T21" s="210">
        <f aca="true" t="shared" si="4" ref="T21:T30">SUM(F21,Q21)</f>
        <v>0</v>
      </c>
      <c r="U21" s="211"/>
      <c r="W21" s="116" t="s">
        <v>15</v>
      </c>
      <c r="X21" s="116" t="s">
        <v>85</v>
      </c>
      <c r="Y21" s="116" t="s">
        <v>86</v>
      </c>
      <c r="Z21" s="116" t="s">
        <v>87</v>
      </c>
      <c r="AA21" s="115" t="s">
        <v>29</v>
      </c>
      <c r="AD21" s="117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s="94" customFormat="1" ht="15.75" customHeight="1">
      <c r="A22" s="80" t="str">
        <f t="shared" si="0"/>
        <v>PDL</v>
      </c>
      <c r="B22" s="80">
        <f t="shared" si="0"/>
        <v>49</v>
      </c>
      <c r="C22" s="81">
        <v>2</v>
      </c>
      <c r="D22" s="106" t="str">
        <f t="shared" si="1"/>
        <v>CHABOSSEAU Mickael</v>
      </c>
      <c r="E22" s="80">
        <f t="shared" si="1"/>
        <v>1</v>
      </c>
      <c r="F22" s="107">
        <v>0</v>
      </c>
      <c r="G22" s="108" t="str">
        <f t="shared" si="2"/>
        <v>JUDO CLUB LES ROSIERS/LOIRE</v>
      </c>
      <c r="H22" s="118">
        <v>0</v>
      </c>
      <c r="I22" s="119">
        <v>0</v>
      </c>
      <c r="J22" s="119">
        <v>0</v>
      </c>
      <c r="K22" s="119">
        <v>0</v>
      </c>
      <c r="L22" s="120">
        <v>0</v>
      </c>
      <c r="M22" s="118"/>
      <c r="N22" s="119"/>
      <c r="O22" s="121"/>
      <c r="P22" s="122"/>
      <c r="Q22" s="168">
        <f t="shared" si="3"/>
        <v>0</v>
      </c>
      <c r="R22" s="169"/>
      <c r="S22" s="114"/>
      <c r="T22" s="210">
        <f t="shared" si="4"/>
        <v>0</v>
      </c>
      <c r="U22" s="211"/>
      <c r="W22" s="179" t="s">
        <v>23</v>
      </c>
      <c r="X22" s="115" t="s">
        <v>27</v>
      </c>
      <c r="Y22" s="179" t="s">
        <v>88</v>
      </c>
      <c r="Z22" s="115" t="s">
        <v>17</v>
      </c>
      <c r="AA22" s="115" t="s">
        <v>89</v>
      </c>
      <c r="AD22" s="117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s="94" customFormat="1" ht="15.75" customHeight="1">
      <c r="A23" s="80" t="str">
        <f t="shared" si="0"/>
        <v>PDL</v>
      </c>
      <c r="B23" s="80">
        <f t="shared" si="0"/>
        <v>85</v>
      </c>
      <c r="C23" s="81">
        <v>3</v>
      </c>
      <c r="D23" s="106" t="str">
        <f t="shared" si="1"/>
        <v>CREUSE Alexis</v>
      </c>
      <c r="E23" s="80">
        <f t="shared" si="1"/>
        <v>1</v>
      </c>
      <c r="F23" s="107">
        <v>20</v>
      </c>
      <c r="G23" s="108" t="str">
        <f t="shared" si="2"/>
        <v>J C YONNAIS</v>
      </c>
      <c r="H23" s="118">
        <v>0</v>
      </c>
      <c r="I23" s="119">
        <v>10</v>
      </c>
      <c r="J23" s="119">
        <v>10</v>
      </c>
      <c r="K23" s="119">
        <v>10</v>
      </c>
      <c r="L23" s="120">
        <v>10</v>
      </c>
      <c r="M23" s="118"/>
      <c r="N23" s="119"/>
      <c r="O23" s="121"/>
      <c r="P23" s="122"/>
      <c r="Q23" s="168">
        <f t="shared" si="3"/>
        <v>40</v>
      </c>
      <c r="R23" s="169"/>
      <c r="S23" s="114"/>
      <c r="T23" s="210">
        <f t="shared" si="4"/>
        <v>60</v>
      </c>
      <c r="U23" s="211"/>
      <c r="W23" s="116" t="s">
        <v>90</v>
      </c>
      <c r="X23" s="116" t="s">
        <v>91</v>
      </c>
      <c r="Y23" s="115" t="s">
        <v>16</v>
      </c>
      <c r="Z23" s="116" t="s">
        <v>92</v>
      </c>
      <c r="AA23" s="116" t="s">
        <v>93</v>
      </c>
      <c r="AD23" s="117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s="94" customFormat="1" ht="15.75" customHeight="1">
      <c r="A24" s="80" t="str">
        <f t="shared" si="0"/>
        <v>PDL</v>
      </c>
      <c r="B24" s="80">
        <f t="shared" si="0"/>
        <v>44</v>
      </c>
      <c r="C24" s="81">
        <v>4</v>
      </c>
      <c r="D24" s="180" t="str">
        <f t="shared" si="1"/>
        <v>DUBOIS Morgan</v>
      </c>
      <c r="E24" s="80">
        <f t="shared" si="1"/>
        <v>1</v>
      </c>
      <c r="F24" s="107">
        <v>0</v>
      </c>
      <c r="G24" s="108" t="str">
        <f t="shared" si="2"/>
        <v>C.O.D.A.M. SECTION JUDO</v>
      </c>
      <c r="H24" s="118">
        <v>10</v>
      </c>
      <c r="I24" s="119">
        <v>10</v>
      </c>
      <c r="J24" s="119">
        <v>0</v>
      </c>
      <c r="K24" s="119"/>
      <c r="L24" s="120"/>
      <c r="M24" s="118">
        <v>10</v>
      </c>
      <c r="N24" s="119">
        <v>0</v>
      </c>
      <c r="O24" s="121"/>
      <c r="P24" s="122"/>
      <c r="Q24" s="168">
        <f t="shared" si="3"/>
        <v>30</v>
      </c>
      <c r="R24" s="169"/>
      <c r="S24" s="114"/>
      <c r="T24" s="210">
        <f t="shared" si="4"/>
        <v>30</v>
      </c>
      <c r="U24" s="211"/>
      <c r="W24" s="116" t="s">
        <v>94</v>
      </c>
      <c r="X24" s="115" t="s">
        <v>95</v>
      </c>
      <c r="Y24" s="116" t="s">
        <v>96</v>
      </c>
      <c r="Z24" s="179" t="s">
        <v>97</v>
      </c>
      <c r="AA24" s="116" t="s">
        <v>98</v>
      </c>
      <c r="AD24" s="117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</row>
    <row r="25" spans="1:52" s="94" customFormat="1" ht="15.75" customHeight="1">
      <c r="A25" s="80" t="str">
        <f t="shared" si="0"/>
        <v>PDL</v>
      </c>
      <c r="B25" s="80">
        <f t="shared" si="0"/>
        <v>44</v>
      </c>
      <c r="C25" s="81">
        <v>5</v>
      </c>
      <c r="D25" s="180" t="str">
        <f t="shared" si="1"/>
        <v>HAMON Julien</v>
      </c>
      <c r="E25" s="80">
        <f t="shared" si="1"/>
        <v>1</v>
      </c>
      <c r="F25" s="107">
        <v>0</v>
      </c>
      <c r="G25" s="108" t="str">
        <f t="shared" si="2"/>
        <v>SAINT MARS LA JAILLE SPORTS</v>
      </c>
      <c r="H25" s="118">
        <v>10</v>
      </c>
      <c r="I25" s="119">
        <v>0</v>
      </c>
      <c r="J25" s="119">
        <v>10</v>
      </c>
      <c r="K25" s="119">
        <v>0</v>
      </c>
      <c r="L25" s="120"/>
      <c r="M25" s="118">
        <v>0</v>
      </c>
      <c r="N25" s="119"/>
      <c r="O25" s="121"/>
      <c r="P25" s="122"/>
      <c r="Q25" s="168">
        <f t="shared" si="3"/>
        <v>20</v>
      </c>
      <c r="R25" s="169"/>
      <c r="S25" s="114"/>
      <c r="T25" s="210">
        <f t="shared" si="4"/>
        <v>20</v>
      </c>
      <c r="U25" s="211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 spans="1:52" s="94" customFormat="1" ht="15.75" customHeight="1">
      <c r="A26" s="80" t="str">
        <f t="shared" si="0"/>
        <v>PDL</v>
      </c>
      <c r="B26" s="80">
        <f t="shared" si="0"/>
        <v>44</v>
      </c>
      <c r="C26" s="81">
        <v>6</v>
      </c>
      <c r="D26" s="180" t="str">
        <f t="shared" si="1"/>
        <v>LE TROUHER Vincent</v>
      </c>
      <c r="E26" s="80">
        <f t="shared" si="1"/>
        <v>1</v>
      </c>
      <c r="F26" s="107">
        <v>0</v>
      </c>
      <c r="G26" s="108" t="str">
        <f t="shared" si="2"/>
        <v>JC ST SEBASTIEN</v>
      </c>
      <c r="H26" s="118">
        <v>10</v>
      </c>
      <c r="I26" s="119">
        <v>10</v>
      </c>
      <c r="J26" s="119">
        <v>10</v>
      </c>
      <c r="K26" s="119">
        <v>0</v>
      </c>
      <c r="L26" s="120">
        <v>0</v>
      </c>
      <c r="M26" s="118"/>
      <c r="N26" s="119"/>
      <c r="O26" s="121"/>
      <c r="P26" s="122"/>
      <c r="Q26" s="168">
        <f t="shared" si="3"/>
        <v>30</v>
      </c>
      <c r="R26" s="169"/>
      <c r="S26" s="114"/>
      <c r="T26" s="210">
        <f t="shared" si="4"/>
        <v>30</v>
      </c>
      <c r="U26" s="211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 spans="1:52" s="94" customFormat="1" ht="15.75" customHeight="1" thickBot="1">
      <c r="A27" s="80" t="str">
        <f t="shared" si="0"/>
        <v>PDL</v>
      </c>
      <c r="B27" s="80">
        <f t="shared" si="0"/>
        <v>85</v>
      </c>
      <c r="C27" s="81">
        <v>7</v>
      </c>
      <c r="D27" s="106" t="str">
        <f t="shared" si="1"/>
        <v>JACOLIN Louis</v>
      </c>
      <c r="E27" s="80">
        <f t="shared" si="1"/>
        <v>1</v>
      </c>
      <c r="F27" s="107">
        <v>0</v>
      </c>
      <c r="G27" s="108" t="str">
        <f t="shared" si="2"/>
        <v>JUDO CLUB LES HERBIERS</v>
      </c>
      <c r="H27" s="118">
        <v>10</v>
      </c>
      <c r="I27" s="119">
        <v>10</v>
      </c>
      <c r="J27" s="119">
        <v>0</v>
      </c>
      <c r="K27" s="119"/>
      <c r="L27" s="120"/>
      <c r="M27" s="123">
        <v>0</v>
      </c>
      <c r="N27" s="124">
        <v>10</v>
      </c>
      <c r="O27" s="125"/>
      <c r="P27" s="126"/>
      <c r="Q27" s="168">
        <f t="shared" si="3"/>
        <v>30</v>
      </c>
      <c r="R27" s="169"/>
      <c r="S27" s="114"/>
      <c r="T27" s="210">
        <f t="shared" si="4"/>
        <v>30</v>
      </c>
      <c r="U27" s="211"/>
      <c r="V27" s="79"/>
      <c r="W27" s="79"/>
      <c r="X27" s="79"/>
      <c r="Y27" s="79"/>
      <c r="Z27" s="221" t="s">
        <v>59</v>
      </c>
      <c r="AA27" s="221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</row>
    <row r="28" spans="1:52" s="94" customFormat="1" ht="15.75" customHeight="1">
      <c r="A28" s="80" t="str">
        <f t="shared" si="0"/>
        <v>PDL</v>
      </c>
      <c r="B28" s="80">
        <f t="shared" si="0"/>
        <v>49</v>
      </c>
      <c r="C28" s="81">
        <v>8</v>
      </c>
      <c r="D28" s="129" t="str">
        <f t="shared" si="1"/>
        <v>VIDAL Benoit</v>
      </c>
      <c r="E28" s="80">
        <f t="shared" si="1"/>
        <v>1</v>
      </c>
      <c r="F28" s="107">
        <v>70</v>
      </c>
      <c r="G28" s="108" t="str">
        <f t="shared" si="2"/>
        <v>J.C. DU BASSIN SAUMUROIS</v>
      </c>
      <c r="H28" s="118">
        <v>10</v>
      </c>
      <c r="I28" s="119">
        <v>0</v>
      </c>
      <c r="J28" s="119">
        <v>10</v>
      </c>
      <c r="K28" s="119">
        <v>0</v>
      </c>
      <c r="L28" s="120" t="s">
        <v>62</v>
      </c>
      <c r="M28" s="118">
        <v>10</v>
      </c>
      <c r="N28" s="119"/>
      <c r="O28" s="121"/>
      <c r="P28" s="122"/>
      <c r="Q28" s="168">
        <f t="shared" si="3"/>
        <v>30</v>
      </c>
      <c r="R28" s="169"/>
      <c r="S28" s="114"/>
      <c r="T28" s="210">
        <f t="shared" si="4"/>
        <v>100</v>
      </c>
      <c r="U28" s="211"/>
      <c r="Z28" s="127" t="s">
        <v>60</v>
      </c>
      <c r="AA28" s="128" t="s">
        <v>61</v>
      </c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 spans="1:52" s="94" customFormat="1" ht="15.75" customHeight="1">
      <c r="A29" s="80" t="str">
        <f t="shared" si="0"/>
        <v>TBO</v>
      </c>
      <c r="B29" s="80">
        <f t="shared" si="0"/>
        <v>28</v>
      </c>
      <c r="C29" s="81">
        <v>9</v>
      </c>
      <c r="D29" s="129" t="str">
        <f t="shared" si="1"/>
        <v>FRANCOIS Anthony</v>
      </c>
      <c r="E29" s="80">
        <f t="shared" si="1"/>
        <v>1</v>
      </c>
      <c r="F29" s="107">
        <v>45</v>
      </c>
      <c r="G29" s="108" t="str">
        <f t="shared" si="2"/>
        <v>L .E.S.S.C.A.L.E</v>
      </c>
      <c r="H29" s="118">
        <v>0</v>
      </c>
      <c r="I29" s="119">
        <v>0</v>
      </c>
      <c r="J29" s="119" t="s">
        <v>145</v>
      </c>
      <c r="K29" s="119"/>
      <c r="L29" s="120"/>
      <c r="M29" s="118"/>
      <c r="N29" s="119"/>
      <c r="O29" s="121"/>
      <c r="P29" s="122"/>
      <c r="Q29" s="168">
        <f t="shared" si="3"/>
        <v>0</v>
      </c>
      <c r="R29" s="169"/>
      <c r="S29" s="114"/>
      <c r="T29" s="210">
        <f t="shared" si="4"/>
        <v>45</v>
      </c>
      <c r="U29" s="211"/>
      <c r="Z29" s="217">
        <v>7</v>
      </c>
      <c r="AA29" s="219">
        <v>10</v>
      </c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94" customFormat="1" ht="15.75" customHeight="1" thickBot="1">
      <c r="A30" s="80" t="str">
        <f t="shared" si="0"/>
        <v>PDL</v>
      </c>
      <c r="B30" s="80">
        <f t="shared" si="0"/>
        <v>44</v>
      </c>
      <c r="C30" s="81">
        <v>10</v>
      </c>
      <c r="D30" s="106" t="str">
        <f t="shared" si="1"/>
        <v>LEPOUZE Jerome</v>
      </c>
      <c r="E30" s="80">
        <f t="shared" si="1"/>
        <v>1</v>
      </c>
      <c r="F30" s="107">
        <v>10</v>
      </c>
      <c r="G30" s="108" t="str">
        <f t="shared" si="2"/>
        <v>JUDO CLUB GUERANDAIS</v>
      </c>
      <c r="H30" s="130">
        <v>0</v>
      </c>
      <c r="I30" s="131">
        <v>0</v>
      </c>
      <c r="J30" s="131">
        <v>0</v>
      </c>
      <c r="K30" s="131">
        <v>0</v>
      </c>
      <c r="L30" s="132">
        <v>0</v>
      </c>
      <c r="M30" s="130"/>
      <c r="N30" s="131"/>
      <c r="O30" s="133"/>
      <c r="P30" s="134"/>
      <c r="Q30" s="222">
        <f t="shared" si="3"/>
        <v>0</v>
      </c>
      <c r="R30" s="223"/>
      <c r="S30" s="114"/>
      <c r="T30" s="210">
        <f t="shared" si="4"/>
        <v>10</v>
      </c>
      <c r="U30" s="211"/>
      <c r="Z30" s="218"/>
      <c r="AA30" s="22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94" customFormat="1" ht="11.25">
      <c r="A31" s="90"/>
      <c r="B31" s="90"/>
      <c r="D31" s="137"/>
      <c r="E31" s="137"/>
      <c r="F31" s="137"/>
      <c r="G31" s="137"/>
      <c r="H31" s="137"/>
      <c r="I31" s="137"/>
      <c r="J31" s="137"/>
      <c r="K31" s="137"/>
      <c r="L31" s="137"/>
      <c r="N31" s="138" t="s">
        <v>63</v>
      </c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</row>
    <row r="32" spans="1:52" s="94" customFormat="1" ht="11.25" hidden="1">
      <c r="A32" s="90"/>
      <c r="B32" s="90"/>
      <c r="C32" s="91">
        <f>COUNT(H21:P30)/2</f>
        <v>22</v>
      </c>
      <c r="D32" s="91"/>
      <c r="F32" s="90"/>
      <c r="G32" s="139" t="s">
        <v>64</v>
      </c>
      <c r="H32" s="140">
        <v>1</v>
      </c>
      <c r="I32" s="140">
        <v>2</v>
      </c>
      <c r="J32" s="140">
        <v>3</v>
      </c>
      <c r="K32" s="140">
        <v>4</v>
      </c>
      <c r="L32" s="140">
        <v>5</v>
      </c>
      <c r="M32" s="140">
        <v>6</v>
      </c>
      <c r="N32" s="140">
        <v>7</v>
      </c>
      <c r="O32" s="140">
        <v>8</v>
      </c>
      <c r="P32" s="140">
        <v>9</v>
      </c>
      <c r="Q32" s="140">
        <v>10</v>
      </c>
      <c r="R32" s="140"/>
      <c r="S32" s="140">
        <v>11</v>
      </c>
      <c r="T32" s="140"/>
      <c r="U32" s="140">
        <v>12</v>
      </c>
      <c r="V32" s="140">
        <v>13</v>
      </c>
      <c r="W32" s="140"/>
      <c r="X32" s="140"/>
      <c r="Y32" s="140">
        <v>14</v>
      </c>
      <c r="Z32" s="140">
        <v>15</v>
      </c>
      <c r="AA32" s="140"/>
      <c r="AB32" s="140">
        <v>16</v>
      </c>
      <c r="AC32" s="140">
        <v>17</v>
      </c>
      <c r="AD32" s="140">
        <v>18</v>
      </c>
      <c r="AE32" s="140"/>
      <c r="AF32" s="140">
        <v>19</v>
      </c>
      <c r="AG32" s="141"/>
      <c r="AH32" s="141"/>
      <c r="AI32" s="141"/>
      <c r="AJ32" s="141"/>
      <c r="AK32" s="141"/>
      <c r="AL32" s="141">
        <v>20</v>
      </c>
      <c r="AM32" s="141"/>
      <c r="AN32" s="141">
        <v>22</v>
      </c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>
        <v>21</v>
      </c>
      <c r="AZ32" s="141"/>
    </row>
    <row r="33" spans="1:52" s="94" customFormat="1" ht="11.25" hidden="1">
      <c r="A33" s="90"/>
      <c r="B33" s="90"/>
      <c r="F33" s="90"/>
      <c r="G33" s="142" t="s">
        <v>65</v>
      </c>
      <c r="H33" s="140">
        <v>1</v>
      </c>
      <c r="I33" s="140">
        <v>1</v>
      </c>
      <c r="J33" s="140">
        <v>1</v>
      </c>
      <c r="K33" s="140">
        <v>1</v>
      </c>
      <c r="L33" s="140">
        <v>1</v>
      </c>
      <c r="M33" s="140">
        <v>2</v>
      </c>
      <c r="N33" s="140">
        <v>2</v>
      </c>
      <c r="O33" s="140">
        <v>2</v>
      </c>
      <c r="P33" s="140">
        <v>2</v>
      </c>
      <c r="Q33" s="140">
        <v>2</v>
      </c>
      <c r="R33" s="140"/>
      <c r="S33" s="140">
        <v>3</v>
      </c>
      <c r="T33" s="140"/>
      <c r="U33" s="140">
        <v>3</v>
      </c>
      <c r="V33" s="140">
        <v>3</v>
      </c>
      <c r="W33" s="140"/>
      <c r="X33" s="140"/>
      <c r="Y33" s="140">
        <v>4</v>
      </c>
      <c r="Z33" s="140">
        <v>4</v>
      </c>
      <c r="AA33" s="140"/>
      <c r="AB33" s="140">
        <v>5</v>
      </c>
      <c r="AC33" s="140">
        <v>5</v>
      </c>
      <c r="AD33" s="140">
        <v>5</v>
      </c>
      <c r="AE33" s="140"/>
      <c r="AF33" s="140">
        <v>4</v>
      </c>
      <c r="AG33" s="141"/>
      <c r="AH33" s="141"/>
      <c r="AI33" s="141"/>
      <c r="AJ33" s="141"/>
      <c r="AK33" s="141"/>
      <c r="AL33" s="141">
        <v>1</v>
      </c>
      <c r="AM33" s="141"/>
      <c r="AN33" s="141">
        <v>2</v>
      </c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>
        <v>1</v>
      </c>
      <c r="AZ33" s="141"/>
    </row>
    <row r="34" spans="1:52" s="94" customFormat="1" ht="11.25" hidden="1">
      <c r="A34" s="90"/>
      <c r="B34" s="90"/>
      <c r="C34" s="91"/>
      <c r="F34" s="90"/>
      <c r="G34" s="142" t="s">
        <v>66</v>
      </c>
      <c r="H34" s="140">
        <v>1</v>
      </c>
      <c r="I34" s="140">
        <v>1</v>
      </c>
      <c r="J34" s="140">
        <v>1</v>
      </c>
      <c r="K34" s="140">
        <v>1</v>
      </c>
      <c r="L34" s="140">
        <v>2</v>
      </c>
      <c r="M34" s="140">
        <v>1</v>
      </c>
      <c r="N34" s="140">
        <v>2</v>
      </c>
      <c r="O34" s="140">
        <v>2</v>
      </c>
      <c r="P34" s="140">
        <v>2</v>
      </c>
      <c r="Q34" s="140">
        <v>2</v>
      </c>
      <c r="R34" s="140"/>
      <c r="S34" s="140">
        <v>3</v>
      </c>
      <c r="T34" s="140"/>
      <c r="U34" s="140">
        <v>3</v>
      </c>
      <c r="V34" s="140">
        <v>3</v>
      </c>
      <c r="W34" s="140"/>
      <c r="X34" s="140"/>
      <c r="Y34" s="140">
        <v>3</v>
      </c>
      <c r="Z34" s="140">
        <v>4</v>
      </c>
      <c r="AA34" s="140"/>
      <c r="AB34" s="140">
        <v>3</v>
      </c>
      <c r="AC34" s="140">
        <v>4</v>
      </c>
      <c r="AD34" s="140">
        <v>4</v>
      </c>
      <c r="AE34" s="140"/>
      <c r="AF34" s="140">
        <v>5</v>
      </c>
      <c r="AG34" s="141"/>
      <c r="AH34" s="141"/>
      <c r="AI34" s="141"/>
      <c r="AJ34" s="141"/>
      <c r="AK34" s="141"/>
      <c r="AL34" s="141">
        <v>1</v>
      </c>
      <c r="AM34" s="141"/>
      <c r="AN34" s="141">
        <v>2</v>
      </c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>
        <v>1</v>
      </c>
      <c r="AZ34" s="141"/>
    </row>
  </sheetData>
  <sheetProtection formatCells="0" formatColumns="0"/>
  <mergeCells count="32"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>
    <tabColor indexed="8"/>
    <pageSetUpPr fitToPage="1"/>
  </sheetPr>
  <dimension ref="A1:AB28"/>
  <sheetViews>
    <sheetView zoomScale="81" zoomScaleNormal="81" workbookViewId="0" topLeftCell="C8">
      <pane xSplit="5" ySplit="1" topLeftCell="H9" activePane="bottomRight" state="frozen"/>
      <selection pane="topLeft" activeCell="C8" sqref="C8"/>
      <selection pane="topRight" activeCell="R8" sqref="R8"/>
      <selection pane="bottomLeft" activeCell="C8" sqref="C8"/>
      <selection pane="bottomRight" activeCell="J21" sqref="J21"/>
    </sheetView>
  </sheetViews>
  <sheetFormatPr defaultColWidth="11.421875" defaultRowHeight="12.75"/>
  <cols>
    <col min="1" max="1" width="6.140625" style="143" customWidth="1"/>
    <col min="2" max="2" width="5.140625" style="143" customWidth="1"/>
    <col min="3" max="3" width="4.00390625" style="177" bestFit="1" customWidth="1"/>
    <col min="4" max="4" width="29.28125" style="143" customWidth="1"/>
    <col min="5" max="5" width="3.140625" style="143" customWidth="1"/>
    <col min="6" max="6" width="7.7109375" style="149" customWidth="1"/>
    <col min="7" max="7" width="27.421875" style="143" customWidth="1"/>
    <col min="8" max="24" width="5.57421875" style="143" customWidth="1"/>
    <col min="25" max="28" width="5.57421875" style="143" hidden="1" customWidth="1"/>
    <col min="29" max="16384" width="11.421875" style="143" customWidth="1"/>
  </cols>
  <sheetData>
    <row r="1" spans="3:24" ht="13.5" thickBot="1">
      <c r="C1" s="144">
        <v>7</v>
      </c>
      <c r="D1" s="59"/>
      <c r="E1" s="59"/>
      <c r="F1" s="145"/>
      <c r="G1" s="59"/>
      <c r="H1" s="59"/>
      <c r="I1" s="59"/>
      <c r="J1" s="59"/>
      <c r="K1" s="59"/>
      <c r="L1" s="59"/>
      <c r="M1" s="59"/>
      <c r="N1" s="59"/>
      <c r="O1" s="59"/>
      <c r="P1" s="212" t="s">
        <v>0</v>
      </c>
      <c r="Q1" s="212"/>
      <c r="R1" s="212"/>
      <c r="S1" s="59"/>
      <c r="T1" s="59"/>
      <c r="U1" s="59"/>
      <c r="V1" s="59"/>
      <c r="W1" s="58"/>
      <c r="X1" s="58"/>
    </row>
    <row r="2" spans="3:19" ht="16.5" customHeight="1" thickBot="1">
      <c r="C2" s="146"/>
      <c r="D2" s="59"/>
      <c r="E2" s="59"/>
      <c r="F2" s="147" t="s">
        <v>1</v>
      </c>
      <c r="G2" s="148" t="s">
        <v>208</v>
      </c>
      <c r="H2" s="59"/>
      <c r="I2" s="59"/>
      <c r="J2" s="63" t="s">
        <v>3</v>
      </c>
      <c r="K2" s="183">
        <f ca="1">TODAY()</f>
        <v>41217</v>
      </c>
      <c r="L2" s="183"/>
      <c r="M2" s="183"/>
      <c r="N2" s="183"/>
      <c r="O2" s="59"/>
      <c r="P2" s="184" t="s">
        <v>68</v>
      </c>
      <c r="Q2" s="184"/>
      <c r="R2" s="186"/>
      <c r="S2" s="64"/>
    </row>
    <row r="3" spans="3:19" ht="13.5" customHeight="1" thickBot="1">
      <c r="C3" s="146"/>
      <c r="D3" s="59"/>
      <c r="E3" s="59"/>
      <c r="F3" s="145"/>
      <c r="G3" s="59"/>
      <c r="H3" s="59"/>
      <c r="I3" s="59"/>
      <c r="J3" s="59"/>
      <c r="K3" s="59"/>
      <c r="L3" s="59"/>
      <c r="M3" s="59"/>
      <c r="N3" s="59"/>
      <c r="O3" s="59"/>
      <c r="P3" s="185"/>
      <c r="Q3" s="185"/>
      <c r="R3" s="182"/>
      <c r="S3" s="59"/>
    </row>
    <row r="4" spans="3:24" ht="12.75">
      <c r="C4" s="146"/>
      <c r="D4" s="59"/>
      <c r="E4" s="59"/>
      <c r="G4" s="238"/>
      <c r="H4" s="59"/>
      <c r="I4" s="59"/>
      <c r="J4" s="59" t="s">
        <v>5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8"/>
      <c r="X4" s="58"/>
    </row>
    <row r="5" spans="3:24" ht="12.75">
      <c r="C5" s="146"/>
      <c r="D5" s="59"/>
      <c r="E5" s="59"/>
      <c r="F5" s="150" t="s">
        <v>6</v>
      </c>
      <c r="G5" s="239"/>
      <c r="H5" s="59"/>
      <c r="I5" s="59"/>
      <c r="J5" s="63" t="s">
        <v>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8"/>
      <c r="X5" s="58"/>
    </row>
    <row r="6" spans="3:24" ht="12.75">
      <c r="C6" s="146"/>
      <c r="D6" s="59"/>
      <c r="E6" s="59"/>
      <c r="F6" s="145"/>
      <c r="G6" s="240"/>
      <c r="H6" s="63"/>
      <c r="I6" s="63"/>
      <c r="J6" s="63"/>
      <c r="K6" s="63"/>
      <c r="L6" s="59"/>
      <c r="M6" s="59"/>
      <c r="N6" s="59"/>
      <c r="O6" s="59"/>
      <c r="P6" s="59"/>
      <c r="Q6" s="59"/>
      <c r="R6" s="59"/>
      <c r="S6" s="59"/>
      <c r="T6" s="59"/>
      <c r="U6" s="64"/>
      <c r="V6" s="59"/>
      <c r="W6" s="58"/>
      <c r="X6" s="58"/>
    </row>
    <row r="8" spans="1:28" s="153" customFormat="1" ht="19.5" customHeight="1">
      <c r="A8" s="96" t="s">
        <v>8</v>
      </c>
      <c r="B8" s="96" t="s">
        <v>9</v>
      </c>
      <c r="C8" s="73" t="s">
        <v>10</v>
      </c>
      <c r="D8" s="73" t="s">
        <v>11</v>
      </c>
      <c r="E8" s="151" t="s">
        <v>12</v>
      </c>
      <c r="F8" s="73" t="s">
        <v>13</v>
      </c>
      <c r="G8" s="73" t="s">
        <v>14</v>
      </c>
      <c r="H8" s="152" t="s">
        <v>22</v>
      </c>
      <c r="I8" s="152" t="s">
        <v>26</v>
      </c>
      <c r="J8" s="152" t="s">
        <v>88</v>
      </c>
      <c r="K8" s="152" t="s">
        <v>15</v>
      </c>
      <c r="L8" s="152" t="s">
        <v>19</v>
      </c>
      <c r="M8" s="152" t="s">
        <v>23</v>
      </c>
      <c r="N8" s="152" t="s">
        <v>73</v>
      </c>
      <c r="O8" s="152" t="s">
        <v>21</v>
      </c>
      <c r="P8" s="152" t="s">
        <v>27</v>
      </c>
      <c r="Q8" s="152" t="s">
        <v>89</v>
      </c>
      <c r="R8" s="152" t="s">
        <v>29</v>
      </c>
      <c r="S8" s="152" t="s">
        <v>18</v>
      </c>
      <c r="T8" s="152" t="s">
        <v>17</v>
      </c>
      <c r="U8" s="152" t="s">
        <v>76</v>
      </c>
      <c r="V8" s="152" t="s">
        <v>25</v>
      </c>
      <c r="W8" s="152" t="s">
        <v>28</v>
      </c>
      <c r="X8" s="152" t="s">
        <v>95</v>
      </c>
      <c r="Y8" s="78" t="s">
        <v>24</v>
      </c>
      <c r="Z8" s="78" t="s">
        <v>80</v>
      </c>
      <c r="AA8" s="78" t="s">
        <v>20</v>
      </c>
      <c r="AB8" s="78" t="s">
        <v>16</v>
      </c>
    </row>
    <row r="9" spans="1:28" s="153" customFormat="1" ht="34.5" customHeight="1">
      <c r="A9" s="80" t="s">
        <v>40</v>
      </c>
      <c r="B9" s="80">
        <v>49</v>
      </c>
      <c r="C9" s="81">
        <v>1</v>
      </c>
      <c r="D9" s="156" t="s">
        <v>209</v>
      </c>
      <c r="E9" s="80">
        <v>1</v>
      </c>
      <c r="F9" s="80">
        <v>140</v>
      </c>
      <c r="G9" s="83" t="s">
        <v>148</v>
      </c>
      <c r="H9" s="85"/>
      <c r="I9" s="85"/>
      <c r="J9" s="85"/>
      <c r="K9" s="84" t="s">
        <v>43</v>
      </c>
      <c r="L9" s="85"/>
      <c r="M9" s="85"/>
      <c r="N9" s="85"/>
      <c r="O9" s="84" t="s">
        <v>39</v>
      </c>
      <c r="P9" s="85"/>
      <c r="Q9" s="85"/>
      <c r="R9" s="85"/>
      <c r="S9" s="84" t="s">
        <v>34</v>
      </c>
      <c r="T9" s="85"/>
      <c r="U9" s="85"/>
      <c r="V9" s="85"/>
      <c r="W9" s="84" t="s">
        <v>34</v>
      </c>
      <c r="X9" s="85"/>
      <c r="Y9" s="155"/>
      <c r="Z9" s="155"/>
      <c r="AA9" s="85"/>
      <c r="AB9" s="85"/>
    </row>
    <row r="10" spans="1:28" s="153" customFormat="1" ht="34.5" customHeight="1">
      <c r="A10" s="80" t="s">
        <v>40</v>
      </c>
      <c r="B10" s="80">
        <v>44</v>
      </c>
      <c r="C10" s="81">
        <v>2</v>
      </c>
      <c r="D10" s="156" t="s">
        <v>210</v>
      </c>
      <c r="E10" s="80">
        <v>1</v>
      </c>
      <c r="F10" s="80">
        <v>82</v>
      </c>
      <c r="G10" s="83" t="s">
        <v>202</v>
      </c>
      <c r="H10" s="84" t="s">
        <v>38</v>
      </c>
      <c r="I10" s="85"/>
      <c r="J10" s="85"/>
      <c r="K10" s="84" t="s">
        <v>34</v>
      </c>
      <c r="L10" s="85"/>
      <c r="M10" s="85"/>
      <c r="N10" s="84" t="s">
        <v>33</v>
      </c>
      <c r="O10" s="85"/>
      <c r="P10" s="85"/>
      <c r="Q10" s="85"/>
      <c r="R10" s="84" t="s">
        <v>34</v>
      </c>
      <c r="S10" s="85"/>
      <c r="T10" s="85"/>
      <c r="U10" s="85"/>
      <c r="V10" s="84" t="s">
        <v>33</v>
      </c>
      <c r="W10" s="85"/>
      <c r="X10" s="85"/>
      <c r="Y10" s="85"/>
      <c r="Z10" s="85"/>
      <c r="AA10" s="155"/>
      <c r="AB10" s="85"/>
    </row>
    <row r="11" spans="1:28" s="153" customFormat="1" ht="34.5" customHeight="1">
      <c r="A11" s="80" t="s">
        <v>40</v>
      </c>
      <c r="B11" s="80">
        <v>72</v>
      </c>
      <c r="C11" s="81">
        <v>3</v>
      </c>
      <c r="D11" s="156" t="s">
        <v>211</v>
      </c>
      <c r="E11" s="80">
        <v>1</v>
      </c>
      <c r="F11" s="80">
        <v>85</v>
      </c>
      <c r="G11" s="83" t="s">
        <v>156</v>
      </c>
      <c r="H11" s="85"/>
      <c r="I11" s="84" t="s">
        <v>38</v>
      </c>
      <c r="J11" s="85"/>
      <c r="K11" s="85"/>
      <c r="L11" s="84" t="s">
        <v>39</v>
      </c>
      <c r="M11" s="85"/>
      <c r="N11" s="85"/>
      <c r="O11" s="84" t="s">
        <v>212</v>
      </c>
      <c r="P11" s="85"/>
      <c r="Q11" s="85"/>
      <c r="R11" s="84" t="s">
        <v>132</v>
      </c>
      <c r="S11" s="85"/>
      <c r="T11" s="85"/>
      <c r="U11" s="84" t="s">
        <v>33</v>
      </c>
      <c r="V11" s="85"/>
      <c r="W11" s="85"/>
      <c r="X11" s="85"/>
      <c r="Y11" s="85"/>
      <c r="Z11" s="85"/>
      <c r="AA11" s="85"/>
      <c r="AB11" s="155"/>
    </row>
    <row r="12" spans="1:28" s="153" customFormat="1" ht="34.5" customHeight="1">
      <c r="A12" s="80" t="s">
        <v>40</v>
      </c>
      <c r="B12" s="80">
        <v>49</v>
      </c>
      <c r="C12" s="81">
        <v>4</v>
      </c>
      <c r="D12" s="156" t="s">
        <v>213</v>
      </c>
      <c r="E12" s="80">
        <v>1</v>
      </c>
      <c r="F12" s="80">
        <v>88</v>
      </c>
      <c r="G12" s="83" t="s">
        <v>187</v>
      </c>
      <c r="H12" s="85"/>
      <c r="I12" s="85"/>
      <c r="J12" s="84" t="s">
        <v>39</v>
      </c>
      <c r="K12" s="85"/>
      <c r="L12" s="85"/>
      <c r="M12" s="84" t="s">
        <v>132</v>
      </c>
      <c r="N12" s="85"/>
      <c r="O12" s="85"/>
      <c r="P12" s="84" t="s">
        <v>157</v>
      </c>
      <c r="Q12" s="85"/>
      <c r="R12" s="85"/>
      <c r="S12" s="84" t="s">
        <v>38</v>
      </c>
      <c r="T12" s="85"/>
      <c r="U12" s="85"/>
      <c r="V12" s="84" t="s">
        <v>38</v>
      </c>
      <c r="W12" s="85"/>
      <c r="X12" s="85"/>
      <c r="Y12" s="85"/>
      <c r="Z12" s="85"/>
      <c r="AA12" s="85"/>
      <c r="AB12" s="155"/>
    </row>
    <row r="13" spans="1:28" s="153" customFormat="1" ht="34.5" customHeight="1">
      <c r="A13" s="80" t="s">
        <v>40</v>
      </c>
      <c r="B13" s="80">
        <v>85</v>
      </c>
      <c r="C13" s="81">
        <v>5</v>
      </c>
      <c r="D13" s="156" t="s">
        <v>214</v>
      </c>
      <c r="E13" s="80">
        <v>1</v>
      </c>
      <c r="F13" s="80">
        <v>94</v>
      </c>
      <c r="G13" s="83" t="s">
        <v>153</v>
      </c>
      <c r="H13" s="85"/>
      <c r="I13" s="84" t="s">
        <v>34</v>
      </c>
      <c r="J13" s="85"/>
      <c r="K13" s="85"/>
      <c r="L13" s="85"/>
      <c r="M13" s="84" t="s">
        <v>135</v>
      </c>
      <c r="N13" s="85"/>
      <c r="O13" s="85"/>
      <c r="P13" s="85"/>
      <c r="Q13" s="84" t="s">
        <v>34</v>
      </c>
      <c r="R13" s="85"/>
      <c r="S13" s="85"/>
      <c r="T13" s="84" t="s">
        <v>38</v>
      </c>
      <c r="U13" s="85"/>
      <c r="V13" s="85"/>
      <c r="W13" s="84" t="s">
        <v>33</v>
      </c>
      <c r="X13" s="85"/>
      <c r="Y13" s="85"/>
      <c r="Z13" s="85"/>
      <c r="AA13" s="155"/>
      <c r="AB13" s="85"/>
    </row>
    <row r="14" spans="1:28" s="153" customFormat="1" ht="34.5" customHeight="1">
      <c r="A14" s="80" t="s">
        <v>40</v>
      </c>
      <c r="B14" s="80">
        <v>44</v>
      </c>
      <c r="C14" s="81">
        <v>6</v>
      </c>
      <c r="D14" s="156" t="s">
        <v>215</v>
      </c>
      <c r="E14" s="80">
        <v>1</v>
      </c>
      <c r="F14" s="80">
        <v>94</v>
      </c>
      <c r="G14" s="83" t="s">
        <v>100</v>
      </c>
      <c r="H14" s="84" t="s">
        <v>34</v>
      </c>
      <c r="I14" s="85"/>
      <c r="J14" s="85"/>
      <c r="K14" s="85"/>
      <c r="L14" s="84" t="s">
        <v>38</v>
      </c>
      <c r="M14" s="85"/>
      <c r="N14" s="85"/>
      <c r="O14" s="85"/>
      <c r="P14" s="84" t="s">
        <v>34</v>
      </c>
      <c r="Q14" s="85"/>
      <c r="R14" s="85"/>
      <c r="S14" s="85"/>
      <c r="T14" s="84" t="s">
        <v>34</v>
      </c>
      <c r="U14" s="85"/>
      <c r="V14" s="85"/>
      <c r="W14" s="85"/>
      <c r="X14" s="84" t="s">
        <v>34</v>
      </c>
      <c r="Y14" s="155"/>
      <c r="Z14" s="85"/>
      <c r="AA14" s="85"/>
      <c r="AB14" s="85"/>
    </row>
    <row r="15" spans="1:28" s="153" customFormat="1" ht="34.5" customHeight="1">
      <c r="A15" s="80" t="s">
        <v>40</v>
      </c>
      <c r="B15" s="80">
        <v>44</v>
      </c>
      <c r="C15" s="81">
        <v>7</v>
      </c>
      <c r="D15" s="156" t="s">
        <v>216</v>
      </c>
      <c r="E15" s="80">
        <v>1</v>
      </c>
      <c r="F15" s="80">
        <v>98</v>
      </c>
      <c r="G15" s="83" t="s">
        <v>143</v>
      </c>
      <c r="H15" s="85"/>
      <c r="I15" s="85"/>
      <c r="J15" s="84" t="s">
        <v>34</v>
      </c>
      <c r="K15" s="85"/>
      <c r="L15" s="85"/>
      <c r="M15" s="85"/>
      <c r="N15" s="84" t="s">
        <v>132</v>
      </c>
      <c r="O15" s="85"/>
      <c r="P15" s="85"/>
      <c r="Q15" s="84" t="s">
        <v>217</v>
      </c>
      <c r="R15" s="85"/>
      <c r="S15" s="85"/>
      <c r="T15" s="85"/>
      <c r="U15" s="84" t="s">
        <v>38</v>
      </c>
      <c r="V15" s="85"/>
      <c r="W15" s="85"/>
      <c r="X15" s="84" t="s">
        <v>38</v>
      </c>
      <c r="Y15" s="85"/>
      <c r="Z15" s="155"/>
      <c r="AA15" s="85"/>
      <c r="AB15" s="85"/>
    </row>
    <row r="16" spans="3:24" ht="24" customHeight="1" thickBot="1">
      <c r="C16" s="91"/>
      <c r="D16" s="157"/>
      <c r="E16" s="158"/>
      <c r="F16" s="158"/>
      <c r="G16" s="157"/>
      <c r="H16" s="94"/>
      <c r="I16" s="94"/>
      <c r="J16" s="94"/>
      <c r="K16" s="94"/>
      <c r="L16" s="94"/>
      <c r="M16" s="226" t="s">
        <v>121</v>
      </c>
      <c r="N16" s="226"/>
      <c r="O16" s="226"/>
      <c r="P16" s="226"/>
      <c r="Q16" s="94"/>
      <c r="R16" s="94"/>
      <c r="S16" s="94"/>
      <c r="T16" s="94"/>
      <c r="U16" s="94"/>
      <c r="V16" s="227"/>
      <c r="W16" s="227"/>
      <c r="X16" s="227"/>
    </row>
    <row r="17" spans="1:24" ht="27.75" customHeight="1" thickBot="1">
      <c r="A17" s="96" t="s">
        <v>8</v>
      </c>
      <c r="B17" s="96" t="s">
        <v>9</v>
      </c>
      <c r="C17" s="73" t="s">
        <v>10</v>
      </c>
      <c r="D17" s="96" t="s">
        <v>11</v>
      </c>
      <c r="E17" s="151" t="s">
        <v>12</v>
      </c>
      <c r="F17" s="159" t="s">
        <v>50</v>
      </c>
      <c r="G17" s="160" t="s">
        <v>14</v>
      </c>
      <c r="H17" s="99" t="s">
        <v>51</v>
      </c>
      <c r="I17" s="100" t="s">
        <v>52</v>
      </c>
      <c r="J17" s="100" t="s">
        <v>53</v>
      </c>
      <c r="K17" s="100" t="s">
        <v>54</v>
      </c>
      <c r="L17" s="161" t="s">
        <v>55</v>
      </c>
      <c r="M17" s="99" t="s">
        <v>122</v>
      </c>
      <c r="N17" s="100" t="s">
        <v>123</v>
      </c>
      <c r="O17" s="232" t="s">
        <v>56</v>
      </c>
      <c r="P17" s="233"/>
      <c r="Q17" s="162" t="s">
        <v>57</v>
      </c>
      <c r="R17" s="224" t="s">
        <v>58</v>
      </c>
      <c r="S17" s="225"/>
      <c r="T17" s="163"/>
      <c r="U17" s="228" t="s">
        <v>144</v>
      </c>
      <c r="V17" s="229"/>
      <c r="W17" s="229"/>
      <c r="X17" s="230"/>
    </row>
    <row r="18" spans="1:24" ht="25.5" customHeight="1">
      <c r="A18" s="80" t="str">
        <f aca="true" t="shared" si="0" ref="A18:B24">A9</f>
        <v>PDL</v>
      </c>
      <c r="B18" s="80">
        <f t="shared" si="0"/>
        <v>49</v>
      </c>
      <c r="C18" s="81">
        <v>1</v>
      </c>
      <c r="D18" s="106" t="str">
        <f aca="true" t="shared" si="1" ref="D18:E24">D9</f>
        <v>BUCHERON Frederic</v>
      </c>
      <c r="E18" s="80">
        <f t="shared" si="1"/>
        <v>1</v>
      </c>
      <c r="F18" s="164">
        <v>0</v>
      </c>
      <c r="G18" s="108" t="str">
        <f aca="true" t="shared" si="2" ref="G18:G24">G9</f>
        <v>AT CLUB LONGUE</v>
      </c>
      <c r="H18" s="109">
        <v>10</v>
      </c>
      <c r="I18" s="110">
        <v>7</v>
      </c>
      <c r="J18" s="110">
        <v>0</v>
      </c>
      <c r="K18" s="110">
        <v>0</v>
      </c>
      <c r="L18" s="113"/>
      <c r="M18" s="165"/>
      <c r="N18" s="110"/>
      <c r="O18" s="234">
        <f aca="true" t="shared" si="3" ref="O18:O24">SUM(H18:N18)</f>
        <v>17</v>
      </c>
      <c r="P18" s="235"/>
      <c r="Q18" s="166"/>
      <c r="R18" s="224">
        <f aca="true" t="shared" si="4" ref="R18:R24">SUM(F18,O18)</f>
        <v>17</v>
      </c>
      <c r="S18" s="225"/>
      <c r="T18" s="163"/>
      <c r="U18" s="181" t="s">
        <v>24</v>
      </c>
      <c r="V18" s="181" t="s">
        <v>80</v>
      </c>
      <c r="W18" s="181" t="s">
        <v>20</v>
      </c>
      <c r="X18" s="181" t="s">
        <v>16</v>
      </c>
    </row>
    <row r="19" spans="1:20" ht="25.5" customHeight="1">
      <c r="A19" s="80" t="str">
        <f t="shared" si="0"/>
        <v>PDL</v>
      </c>
      <c r="B19" s="80">
        <f t="shared" si="0"/>
        <v>44</v>
      </c>
      <c r="C19" s="81">
        <v>2</v>
      </c>
      <c r="D19" s="106" t="str">
        <f t="shared" si="1"/>
        <v>RICHARD Sylvain</v>
      </c>
      <c r="E19" s="80">
        <f t="shared" si="1"/>
        <v>1</v>
      </c>
      <c r="F19" s="164">
        <v>30</v>
      </c>
      <c r="G19" s="108" t="str">
        <f t="shared" si="2"/>
        <v>JC ST SEBASTIEN</v>
      </c>
      <c r="H19" s="118">
        <v>10</v>
      </c>
      <c r="I19" s="119">
        <v>0</v>
      </c>
      <c r="J19" s="119">
        <v>0</v>
      </c>
      <c r="K19" s="119">
        <v>0</v>
      </c>
      <c r="L19" s="122">
        <v>0</v>
      </c>
      <c r="M19" s="171"/>
      <c r="N19" s="172"/>
      <c r="O19" s="236">
        <f t="shared" si="3"/>
        <v>10</v>
      </c>
      <c r="P19" s="237"/>
      <c r="Q19" s="166"/>
      <c r="R19" s="224">
        <f t="shared" si="4"/>
        <v>40</v>
      </c>
      <c r="S19" s="225"/>
      <c r="T19" s="163"/>
    </row>
    <row r="20" spans="1:24" ht="25.5" customHeight="1">
      <c r="A20" s="80" t="str">
        <f t="shared" si="0"/>
        <v>PDL</v>
      </c>
      <c r="B20" s="80">
        <f t="shared" si="0"/>
        <v>72</v>
      </c>
      <c r="C20" s="81">
        <v>3</v>
      </c>
      <c r="D20" s="106" t="str">
        <f t="shared" si="1"/>
        <v>VALLEE Theo</v>
      </c>
      <c r="E20" s="80">
        <f t="shared" si="1"/>
        <v>1</v>
      </c>
      <c r="F20" s="164">
        <v>87</v>
      </c>
      <c r="G20" s="108" t="str">
        <f t="shared" si="2"/>
        <v>JUDO CLUB DU MANS</v>
      </c>
      <c r="H20" s="118">
        <v>10</v>
      </c>
      <c r="I20" s="119">
        <v>0</v>
      </c>
      <c r="J20" s="119">
        <v>0</v>
      </c>
      <c r="K20" s="119">
        <v>10</v>
      </c>
      <c r="L20" s="122">
        <v>0</v>
      </c>
      <c r="M20" s="171"/>
      <c r="N20" s="172"/>
      <c r="O20" s="236">
        <f t="shared" si="3"/>
        <v>20</v>
      </c>
      <c r="P20" s="237"/>
      <c r="Q20" s="166"/>
      <c r="R20" s="224">
        <f t="shared" si="4"/>
        <v>107</v>
      </c>
      <c r="S20" s="225"/>
      <c r="T20" s="163"/>
      <c r="U20" s="94"/>
      <c r="V20" s="94"/>
      <c r="W20" s="94"/>
      <c r="X20" s="94"/>
    </row>
    <row r="21" spans="1:20" ht="25.5" customHeight="1">
      <c r="A21" s="80" t="str">
        <f t="shared" si="0"/>
        <v>PDL</v>
      </c>
      <c r="B21" s="80">
        <f t="shared" si="0"/>
        <v>49</v>
      </c>
      <c r="C21" s="81">
        <v>4</v>
      </c>
      <c r="D21" s="106" t="str">
        <f t="shared" si="1"/>
        <v>CHABOSSEAU Thibaut</v>
      </c>
      <c r="E21" s="80">
        <f t="shared" si="1"/>
        <v>1</v>
      </c>
      <c r="F21" s="164">
        <v>0</v>
      </c>
      <c r="G21" s="108" t="str">
        <f t="shared" si="2"/>
        <v>JUDO CLUB LES ROSIERS/LOIRE</v>
      </c>
      <c r="H21" s="118">
        <v>7</v>
      </c>
      <c r="I21" s="119">
        <v>10</v>
      </c>
      <c r="J21" s="119">
        <v>10</v>
      </c>
      <c r="K21" s="119">
        <v>10</v>
      </c>
      <c r="L21" s="122">
        <v>10</v>
      </c>
      <c r="M21" s="171"/>
      <c r="N21" s="172"/>
      <c r="O21" s="236">
        <f t="shared" si="3"/>
        <v>47</v>
      </c>
      <c r="P21" s="237"/>
      <c r="Q21" s="166"/>
      <c r="R21" s="224">
        <f t="shared" si="4"/>
        <v>47</v>
      </c>
      <c r="S21" s="225"/>
      <c r="T21" s="163"/>
    </row>
    <row r="22" spans="1:24" ht="25.5" customHeight="1" thickBot="1">
      <c r="A22" s="80" t="str">
        <f t="shared" si="0"/>
        <v>PDL</v>
      </c>
      <c r="B22" s="80">
        <f t="shared" si="0"/>
        <v>85</v>
      </c>
      <c r="C22" s="81">
        <v>5</v>
      </c>
      <c r="D22" s="106" t="str">
        <f t="shared" si="1"/>
        <v>BERTHON Guillaume</v>
      </c>
      <c r="E22" s="80">
        <f t="shared" si="1"/>
        <v>1</v>
      </c>
      <c r="F22" s="164">
        <v>0</v>
      </c>
      <c r="G22" s="108" t="str">
        <f t="shared" si="2"/>
        <v>JUDO CLUB LES HERBIERS</v>
      </c>
      <c r="H22" s="118">
        <v>0</v>
      </c>
      <c r="I22" s="119">
        <v>0</v>
      </c>
      <c r="J22" s="119">
        <v>0</v>
      </c>
      <c r="K22" s="119">
        <v>10</v>
      </c>
      <c r="L22" s="122">
        <v>0</v>
      </c>
      <c r="M22" s="171"/>
      <c r="N22" s="172"/>
      <c r="O22" s="236">
        <f t="shared" si="3"/>
        <v>10</v>
      </c>
      <c r="P22" s="237"/>
      <c r="Q22" s="166"/>
      <c r="R22" s="224">
        <f t="shared" si="4"/>
        <v>10</v>
      </c>
      <c r="S22" s="225"/>
      <c r="T22" s="163"/>
      <c r="W22" s="231" t="s">
        <v>59</v>
      </c>
      <c r="X22" s="231"/>
    </row>
    <row r="23" spans="1:24" ht="25.5" customHeight="1" thickBot="1">
      <c r="A23" s="80" t="str">
        <f t="shared" si="0"/>
        <v>PDL</v>
      </c>
      <c r="B23" s="80">
        <f t="shared" si="0"/>
        <v>44</v>
      </c>
      <c r="C23" s="81">
        <v>6</v>
      </c>
      <c r="D23" s="106" t="str">
        <f t="shared" si="1"/>
        <v>DANIEL Fabien</v>
      </c>
      <c r="E23" s="80">
        <f t="shared" si="1"/>
        <v>1</v>
      </c>
      <c r="F23" s="164">
        <v>20</v>
      </c>
      <c r="G23" s="108" t="str">
        <f t="shared" si="2"/>
        <v>JC NAZAIRIEN</v>
      </c>
      <c r="H23" s="118">
        <v>0</v>
      </c>
      <c r="I23" s="119">
        <v>10</v>
      </c>
      <c r="J23" s="119">
        <v>0</v>
      </c>
      <c r="K23" s="119">
        <v>0</v>
      </c>
      <c r="L23" s="122">
        <v>0</v>
      </c>
      <c r="M23" s="171"/>
      <c r="N23" s="172"/>
      <c r="O23" s="236">
        <f t="shared" si="3"/>
        <v>10</v>
      </c>
      <c r="P23" s="237"/>
      <c r="Q23" s="166"/>
      <c r="R23" s="224">
        <f t="shared" si="4"/>
        <v>30</v>
      </c>
      <c r="S23" s="225"/>
      <c r="T23" s="94"/>
      <c r="W23" s="99" t="s">
        <v>60</v>
      </c>
      <c r="X23" s="101" t="s">
        <v>61</v>
      </c>
    </row>
    <row r="24" spans="1:24" ht="25.5" customHeight="1" thickBot="1">
      <c r="A24" s="80" t="str">
        <f t="shared" si="0"/>
        <v>PDL</v>
      </c>
      <c r="B24" s="80">
        <f t="shared" si="0"/>
        <v>44</v>
      </c>
      <c r="C24" s="81">
        <v>7</v>
      </c>
      <c r="D24" s="106" t="str">
        <f t="shared" si="1"/>
        <v>TABARY Pierre</v>
      </c>
      <c r="E24" s="80">
        <f t="shared" si="1"/>
        <v>1</v>
      </c>
      <c r="F24" s="164">
        <v>45</v>
      </c>
      <c r="G24" s="108" t="str">
        <f t="shared" si="2"/>
        <v>JUDO CLUB GUERANDAIS</v>
      </c>
      <c r="H24" s="130">
        <v>0</v>
      </c>
      <c r="I24" s="131">
        <v>10</v>
      </c>
      <c r="J24" s="131">
        <v>10</v>
      </c>
      <c r="K24" s="131">
        <v>10</v>
      </c>
      <c r="L24" s="134">
        <v>10</v>
      </c>
      <c r="M24" s="173"/>
      <c r="N24" s="174"/>
      <c r="O24" s="241">
        <f t="shared" si="3"/>
        <v>40</v>
      </c>
      <c r="P24" s="242"/>
      <c r="Q24" s="166"/>
      <c r="R24" s="224">
        <f t="shared" si="4"/>
        <v>85</v>
      </c>
      <c r="S24" s="225"/>
      <c r="T24" s="94"/>
      <c r="W24" s="135">
        <v>7</v>
      </c>
      <c r="X24" s="136">
        <v>10</v>
      </c>
    </row>
    <row r="25" spans="3:24" ht="12">
      <c r="C25" s="94"/>
      <c r="D25" s="137"/>
      <c r="E25" s="137"/>
      <c r="F25" s="175"/>
      <c r="G25" s="137"/>
      <c r="H25" s="137"/>
      <c r="I25" s="137"/>
      <c r="J25" s="137"/>
      <c r="K25" s="137"/>
      <c r="L25" s="137"/>
      <c r="M25" s="94"/>
      <c r="N25" s="138" t="s">
        <v>63</v>
      </c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3:28" ht="12" hidden="1">
      <c r="C26" s="91">
        <f>COUNT(H18:N24)/2</f>
        <v>17</v>
      </c>
      <c r="D26" s="94"/>
      <c r="E26" s="94"/>
      <c r="F26" s="158"/>
      <c r="G26" s="142" t="s">
        <v>64</v>
      </c>
      <c r="H26" s="140">
        <v>1</v>
      </c>
      <c r="I26" s="140">
        <v>2</v>
      </c>
      <c r="J26" s="140">
        <v>3</v>
      </c>
      <c r="K26" s="140">
        <v>4</v>
      </c>
      <c r="L26" s="140">
        <v>5</v>
      </c>
      <c r="M26" s="140">
        <v>6</v>
      </c>
      <c r="N26" s="140">
        <v>7</v>
      </c>
      <c r="O26" s="140">
        <v>8</v>
      </c>
      <c r="P26" s="140">
        <v>9</v>
      </c>
      <c r="Q26" s="140">
        <v>10</v>
      </c>
      <c r="R26" s="140">
        <v>11</v>
      </c>
      <c r="S26" s="140">
        <v>12</v>
      </c>
      <c r="T26" s="140">
        <v>13</v>
      </c>
      <c r="U26" s="140">
        <v>14</v>
      </c>
      <c r="V26" s="140">
        <v>15</v>
      </c>
      <c r="W26" s="140">
        <v>16</v>
      </c>
      <c r="X26" s="140">
        <v>17</v>
      </c>
      <c r="Y26" s="176"/>
      <c r="Z26" s="176"/>
      <c r="AA26" s="176"/>
      <c r="AB26" s="176"/>
    </row>
    <row r="27" spans="3:28" ht="12" hidden="1">
      <c r="C27" s="94"/>
      <c r="D27" s="94"/>
      <c r="E27" s="94"/>
      <c r="F27" s="158"/>
      <c r="G27" s="142" t="s">
        <v>65</v>
      </c>
      <c r="H27" s="140">
        <v>1</v>
      </c>
      <c r="I27" s="140">
        <v>1</v>
      </c>
      <c r="J27" s="140">
        <v>1</v>
      </c>
      <c r="K27" s="140">
        <v>1</v>
      </c>
      <c r="L27" s="140">
        <v>2</v>
      </c>
      <c r="M27" s="140">
        <v>2</v>
      </c>
      <c r="N27" s="140">
        <v>3</v>
      </c>
      <c r="O27" s="140">
        <v>2</v>
      </c>
      <c r="P27" s="140">
        <v>3</v>
      </c>
      <c r="Q27" s="140">
        <v>3</v>
      </c>
      <c r="R27" s="140">
        <v>4</v>
      </c>
      <c r="S27" s="140">
        <v>3</v>
      </c>
      <c r="T27" s="140">
        <v>4</v>
      </c>
      <c r="U27" s="140">
        <v>5</v>
      </c>
      <c r="V27" s="140">
        <v>5</v>
      </c>
      <c r="W27" s="140">
        <v>4</v>
      </c>
      <c r="X27" s="140">
        <v>5</v>
      </c>
      <c r="Y27" s="176"/>
      <c r="Z27" s="176"/>
      <c r="AA27" s="176"/>
      <c r="AB27" s="176"/>
    </row>
    <row r="28" spans="3:28" ht="12" hidden="1">
      <c r="C28" s="91"/>
      <c r="D28" s="94"/>
      <c r="E28" s="94"/>
      <c r="F28" s="158"/>
      <c r="G28" s="142" t="s">
        <v>66</v>
      </c>
      <c r="H28" s="140">
        <v>1</v>
      </c>
      <c r="I28" s="140">
        <v>1</v>
      </c>
      <c r="J28" s="140">
        <v>1</v>
      </c>
      <c r="K28" s="140">
        <v>2</v>
      </c>
      <c r="L28" s="140">
        <v>2</v>
      </c>
      <c r="M28" s="140">
        <v>2</v>
      </c>
      <c r="N28" s="140">
        <v>2</v>
      </c>
      <c r="O28" s="140">
        <v>3</v>
      </c>
      <c r="P28" s="140">
        <v>3</v>
      </c>
      <c r="Q28" s="140">
        <v>3</v>
      </c>
      <c r="R28" s="140">
        <v>4</v>
      </c>
      <c r="S28" s="140">
        <v>4</v>
      </c>
      <c r="T28" s="140">
        <v>4</v>
      </c>
      <c r="U28" s="140">
        <v>4</v>
      </c>
      <c r="V28" s="140">
        <v>5</v>
      </c>
      <c r="W28" s="140">
        <v>5</v>
      </c>
      <c r="X28" s="140">
        <v>5</v>
      </c>
      <c r="Y28" s="176"/>
      <c r="Z28" s="176"/>
      <c r="AA28" s="176"/>
      <c r="AB28" s="176"/>
    </row>
  </sheetData>
  <sheetProtection formatCells="0" formatColumns="0"/>
  <mergeCells count="26">
    <mergeCell ref="O24:P24"/>
    <mergeCell ref="O20:P20"/>
    <mergeCell ref="O21:P21"/>
    <mergeCell ref="O22:P22"/>
    <mergeCell ref="O23:P23"/>
    <mergeCell ref="G4:G6"/>
    <mergeCell ref="P1:R1"/>
    <mergeCell ref="K2:N2"/>
    <mergeCell ref="P2:P3"/>
    <mergeCell ref="Q2:Q3"/>
    <mergeCell ref="R2:R3"/>
    <mergeCell ref="M16:P16"/>
    <mergeCell ref="V16:X16"/>
    <mergeCell ref="U17:X17"/>
    <mergeCell ref="W22:X22"/>
    <mergeCell ref="R19:S19"/>
    <mergeCell ref="O17:P17"/>
    <mergeCell ref="O18:P18"/>
    <mergeCell ref="O19:P19"/>
    <mergeCell ref="R17:S17"/>
    <mergeCell ref="R18:S18"/>
    <mergeCell ref="R24:S24"/>
    <mergeCell ref="R20:S20"/>
    <mergeCell ref="R21:S21"/>
    <mergeCell ref="R22:S22"/>
    <mergeCell ref="R23:S23"/>
  </mergeCells>
  <conditionalFormatting sqref="R18:S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1">
    <tabColor indexed="8"/>
    <pageSetUpPr fitToPage="1"/>
  </sheetPr>
  <dimension ref="A1:AB28"/>
  <sheetViews>
    <sheetView zoomScale="78" zoomScaleNormal="78" workbookViewId="0" topLeftCell="C8">
      <pane xSplit="5" ySplit="1" topLeftCell="H9" activePane="bottomRight" state="frozen"/>
      <selection pane="topLeft" activeCell="C8" sqref="C8"/>
      <selection pane="topRight" activeCell="R8" sqref="R8"/>
      <selection pane="bottomLeft" activeCell="C8" sqref="C8"/>
      <selection pane="bottomRight" activeCell="M30" sqref="M30"/>
    </sheetView>
  </sheetViews>
  <sheetFormatPr defaultColWidth="11.421875" defaultRowHeight="12.75"/>
  <cols>
    <col min="1" max="1" width="6.140625" style="143" customWidth="1"/>
    <col min="2" max="2" width="5.140625" style="143" customWidth="1"/>
    <col min="3" max="3" width="4.00390625" style="177" bestFit="1" customWidth="1"/>
    <col min="4" max="4" width="29.28125" style="143" customWidth="1"/>
    <col min="5" max="5" width="3.140625" style="143" customWidth="1"/>
    <col min="6" max="6" width="7.7109375" style="149" customWidth="1"/>
    <col min="7" max="7" width="27.421875" style="143" customWidth="1"/>
    <col min="8" max="24" width="5.57421875" style="143" customWidth="1"/>
    <col min="25" max="25" width="5.57421875" style="143" hidden="1" customWidth="1"/>
    <col min="26" max="26" width="5.57421875" style="143" customWidth="1"/>
    <col min="27" max="27" width="5.57421875" style="143" hidden="1" customWidth="1"/>
    <col min="28" max="28" width="5.57421875" style="143" customWidth="1"/>
    <col min="29" max="16384" width="11.421875" style="143" customWidth="1"/>
  </cols>
  <sheetData>
    <row r="1" spans="3:24" ht="13.5" thickBot="1">
      <c r="C1" s="144">
        <v>7</v>
      </c>
      <c r="D1" s="59"/>
      <c r="E1" s="59"/>
      <c r="F1" s="145"/>
      <c r="G1" s="59"/>
      <c r="H1" s="59"/>
      <c r="I1" s="59"/>
      <c r="J1" s="59"/>
      <c r="K1" s="59"/>
      <c r="L1" s="59"/>
      <c r="M1" s="59"/>
      <c r="N1" s="59"/>
      <c r="O1" s="59"/>
      <c r="P1" s="212" t="s">
        <v>0</v>
      </c>
      <c r="Q1" s="212"/>
      <c r="R1" s="212"/>
      <c r="S1" s="59"/>
      <c r="T1" s="59"/>
      <c r="U1" s="59"/>
      <c r="V1" s="59"/>
      <c r="W1" s="58"/>
      <c r="X1" s="58"/>
    </row>
    <row r="2" spans="3:19" ht="16.5" customHeight="1" thickBot="1">
      <c r="C2" s="146"/>
      <c r="D2" s="59"/>
      <c r="E2" s="59"/>
      <c r="F2" s="147" t="s">
        <v>1</v>
      </c>
      <c r="G2" s="148" t="s">
        <v>218</v>
      </c>
      <c r="H2" s="59"/>
      <c r="I2" s="59"/>
      <c r="J2" s="63" t="s">
        <v>3</v>
      </c>
      <c r="K2" s="183">
        <f ca="1">TODAY()</f>
        <v>41217</v>
      </c>
      <c r="L2" s="183"/>
      <c r="M2" s="183"/>
      <c r="N2" s="183"/>
      <c r="O2" s="59"/>
      <c r="P2" s="184" t="s">
        <v>189</v>
      </c>
      <c r="Q2" s="184"/>
      <c r="R2" s="186"/>
      <c r="S2" s="64"/>
    </row>
    <row r="3" spans="3:19" ht="13.5" customHeight="1" thickBot="1">
      <c r="C3" s="146"/>
      <c r="D3" s="59"/>
      <c r="E3" s="59"/>
      <c r="F3" s="145"/>
      <c r="G3" s="59"/>
      <c r="H3" s="59"/>
      <c r="I3" s="59"/>
      <c r="J3" s="59"/>
      <c r="K3" s="59"/>
      <c r="L3" s="59"/>
      <c r="M3" s="59"/>
      <c r="N3" s="59"/>
      <c r="O3" s="59"/>
      <c r="P3" s="185"/>
      <c r="Q3" s="185"/>
      <c r="R3" s="182"/>
      <c r="S3" s="59"/>
    </row>
    <row r="4" spans="3:24" ht="12.75">
      <c r="C4" s="146"/>
      <c r="D4" s="59"/>
      <c r="E4" s="59"/>
      <c r="G4" s="238"/>
      <c r="H4" s="59"/>
      <c r="I4" s="59"/>
      <c r="J4" s="59" t="s">
        <v>5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8"/>
      <c r="X4" s="58"/>
    </row>
    <row r="5" spans="3:24" ht="12.75">
      <c r="C5" s="146"/>
      <c r="D5" s="59"/>
      <c r="E5" s="59"/>
      <c r="F5" s="150" t="s">
        <v>6</v>
      </c>
      <c r="G5" s="239"/>
      <c r="H5" s="59"/>
      <c r="I5" s="59"/>
      <c r="J5" s="63" t="s">
        <v>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8"/>
      <c r="X5" s="58"/>
    </row>
    <row r="6" spans="3:24" ht="12.75">
      <c r="C6" s="146"/>
      <c r="D6" s="59"/>
      <c r="E6" s="59"/>
      <c r="F6" s="145"/>
      <c r="G6" s="240"/>
      <c r="H6" s="63"/>
      <c r="I6" s="63"/>
      <c r="J6" s="63"/>
      <c r="K6" s="63"/>
      <c r="L6" s="59"/>
      <c r="M6" s="59"/>
      <c r="N6" s="59"/>
      <c r="O6" s="59"/>
      <c r="P6" s="59"/>
      <c r="Q6" s="59"/>
      <c r="R6" s="59"/>
      <c r="S6" s="59"/>
      <c r="T6" s="59"/>
      <c r="U6" s="64"/>
      <c r="V6" s="59"/>
      <c r="W6" s="58"/>
      <c r="X6" s="58"/>
    </row>
    <row r="8" spans="1:28" s="153" customFormat="1" ht="19.5" customHeight="1">
      <c r="A8" s="96" t="s">
        <v>8</v>
      </c>
      <c r="B8" s="96" t="s">
        <v>9</v>
      </c>
      <c r="C8" s="73" t="s">
        <v>10</v>
      </c>
      <c r="D8" s="73" t="s">
        <v>11</v>
      </c>
      <c r="E8" s="151" t="s">
        <v>12</v>
      </c>
      <c r="F8" s="73" t="s">
        <v>13</v>
      </c>
      <c r="G8" s="73" t="s">
        <v>14</v>
      </c>
      <c r="H8" s="152" t="s">
        <v>22</v>
      </c>
      <c r="I8" s="152" t="s">
        <v>26</v>
      </c>
      <c r="J8" s="152" t="s">
        <v>88</v>
      </c>
      <c r="K8" s="152" t="s">
        <v>15</v>
      </c>
      <c r="L8" s="152" t="s">
        <v>19</v>
      </c>
      <c r="M8" s="152" t="s">
        <v>23</v>
      </c>
      <c r="N8" s="115" t="s">
        <v>73</v>
      </c>
      <c r="O8" s="152" t="s">
        <v>21</v>
      </c>
      <c r="P8" s="152" t="s">
        <v>27</v>
      </c>
      <c r="Q8" s="152" t="s">
        <v>89</v>
      </c>
      <c r="R8" s="115" t="s">
        <v>29</v>
      </c>
      <c r="S8" s="152" t="s">
        <v>18</v>
      </c>
      <c r="T8" s="115" t="s">
        <v>17</v>
      </c>
      <c r="U8" s="152" t="s">
        <v>76</v>
      </c>
      <c r="V8" s="115" t="s">
        <v>25</v>
      </c>
      <c r="W8" s="152" t="s">
        <v>28</v>
      </c>
      <c r="X8" s="115" t="s">
        <v>95</v>
      </c>
      <c r="Y8" s="78" t="s">
        <v>24</v>
      </c>
      <c r="Z8" s="152" t="s">
        <v>80</v>
      </c>
      <c r="AA8" s="78" t="s">
        <v>20</v>
      </c>
      <c r="AB8" s="152" t="s">
        <v>16</v>
      </c>
    </row>
    <row r="9" spans="1:28" s="153" customFormat="1" ht="34.5" customHeight="1">
      <c r="A9" s="80" t="s">
        <v>40</v>
      </c>
      <c r="B9" s="80">
        <v>72</v>
      </c>
      <c r="C9" s="81">
        <v>1</v>
      </c>
      <c r="D9" s="156" t="s">
        <v>219</v>
      </c>
      <c r="E9" s="80">
        <v>2</v>
      </c>
      <c r="F9" s="80">
        <v>67</v>
      </c>
      <c r="G9" s="83" t="s">
        <v>156</v>
      </c>
      <c r="H9" s="85"/>
      <c r="I9" s="85"/>
      <c r="J9" s="85"/>
      <c r="K9" s="84" t="s">
        <v>34</v>
      </c>
      <c r="L9" s="85"/>
      <c r="M9" s="85"/>
      <c r="N9" s="85"/>
      <c r="O9" s="84" t="s">
        <v>38</v>
      </c>
      <c r="P9" s="85"/>
      <c r="Q9" s="85"/>
      <c r="R9" s="85"/>
      <c r="S9" s="84" t="s">
        <v>220</v>
      </c>
      <c r="T9" s="85"/>
      <c r="U9" s="85"/>
      <c r="V9" s="85"/>
      <c r="W9" s="84" t="s">
        <v>33</v>
      </c>
      <c r="X9" s="85"/>
      <c r="Y9" s="155"/>
      <c r="Z9" s="155" t="s">
        <v>34</v>
      </c>
      <c r="AA9" s="85"/>
      <c r="AB9" s="85"/>
    </row>
    <row r="10" spans="1:28" s="153" customFormat="1" ht="34.5" customHeight="1">
      <c r="A10" s="80" t="s">
        <v>40</v>
      </c>
      <c r="B10" s="80">
        <v>85</v>
      </c>
      <c r="C10" s="81">
        <v>2</v>
      </c>
      <c r="D10" s="156" t="s">
        <v>221</v>
      </c>
      <c r="E10" s="80">
        <v>2</v>
      </c>
      <c r="F10" s="80">
        <v>60</v>
      </c>
      <c r="G10" s="83" t="s">
        <v>222</v>
      </c>
      <c r="H10" s="84" t="s">
        <v>38</v>
      </c>
      <c r="I10" s="85"/>
      <c r="J10" s="85"/>
      <c r="K10" s="84" t="s">
        <v>132</v>
      </c>
      <c r="L10" s="85"/>
      <c r="M10" s="85"/>
      <c r="N10" s="84"/>
      <c r="O10" s="85"/>
      <c r="P10" s="85"/>
      <c r="Q10" s="85"/>
      <c r="R10" s="84"/>
      <c r="S10" s="85"/>
      <c r="T10" s="85"/>
      <c r="U10" s="85"/>
      <c r="V10" s="84"/>
      <c r="W10" s="85"/>
      <c r="X10" s="85"/>
      <c r="Y10" s="85"/>
      <c r="Z10" s="85"/>
      <c r="AA10" s="155"/>
      <c r="AB10" s="85"/>
    </row>
    <row r="11" spans="1:28" s="153" customFormat="1" ht="34.5" customHeight="1">
      <c r="A11" s="80" t="s">
        <v>114</v>
      </c>
      <c r="B11" s="80">
        <v>37</v>
      </c>
      <c r="C11" s="81">
        <v>3</v>
      </c>
      <c r="D11" s="156" t="s">
        <v>223</v>
      </c>
      <c r="E11" s="80">
        <v>2</v>
      </c>
      <c r="F11" s="80">
        <v>61</v>
      </c>
      <c r="G11" s="83" t="s">
        <v>224</v>
      </c>
      <c r="H11" s="85"/>
      <c r="I11" s="84" t="s">
        <v>34</v>
      </c>
      <c r="J11" s="85"/>
      <c r="K11" s="85"/>
      <c r="L11" s="84" t="s">
        <v>34</v>
      </c>
      <c r="M11" s="85"/>
      <c r="N11" s="85"/>
      <c r="O11" s="84" t="s">
        <v>34</v>
      </c>
      <c r="P11" s="85"/>
      <c r="Q11" s="85"/>
      <c r="R11" s="84"/>
      <c r="S11" s="85"/>
      <c r="T11" s="85"/>
      <c r="U11" s="84" t="s">
        <v>34</v>
      </c>
      <c r="V11" s="85"/>
      <c r="W11" s="85"/>
      <c r="X11" s="85"/>
      <c r="Y11" s="85"/>
      <c r="Z11" s="85"/>
      <c r="AA11" s="85"/>
      <c r="AB11" s="155" t="s">
        <v>107</v>
      </c>
    </row>
    <row r="12" spans="1:28" s="153" customFormat="1" ht="34.5" customHeight="1">
      <c r="A12" s="80" t="s">
        <v>40</v>
      </c>
      <c r="B12" s="80">
        <v>44</v>
      </c>
      <c r="C12" s="81">
        <v>4</v>
      </c>
      <c r="D12" s="156" t="s">
        <v>225</v>
      </c>
      <c r="E12" s="80">
        <v>2</v>
      </c>
      <c r="F12" s="80">
        <v>64</v>
      </c>
      <c r="G12" s="83" t="s">
        <v>202</v>
      </c>
      <c r="H12" s="85"/>
      <c r="I12" s="85"/>
      <c r="J12" s="84" t="s">
        <v>34</v>
      </c>
      <c r="K12" s="85"/>
      <c r="L12" s="85"/>
      <c r="M12" s="84" t="s">
        <v>34</v>
      </c>
      <c r="N12" s="85"/>
      <c r="O12" s="85"/>
      <c r="P12" s="84" t="s">
        <v>34</v>
      </c>
      <c r="Q12" s="85"/>
      <c r="R12" s="85"/>
      <c r="S12" s="84" t="s">
        <v>38</v>
      </c>
      <c r="T12" s="85"/>
      <c r="U12" s="85"/>
      <c r="V12" s="84"/>
      <c r="W12" s="85"/>
      <c r="X12" s="85"/>
      <c r="Y12" s="85"/>
      <c r="Z12" s="85"/>
      <c r="AA12" s="85"/>
      <c r="AB12" s="155" t="s">
        <v>34</v>
      </c>
    </row>
    <row r="13" spans="1:28" s="153" customFormat="1" ht="34.5" customHeight="1">
      <c r="A13" s="80" t="s">
        <v>40</v>
      </c>
      <c r="B13" s="80">
        <v>49</v>
      </c>
      <c r="C13" s="81">
        <v>5</v>
      </c>
      <c r="D13" s="156" t="s">
        <v>226</v>
      </c>
      <c r="E13" s="80">
        <v>2</v>
      </c>
      <c r="F13" s="80">
        <v>64</v>
      </c>
      <c r="G13" s="83" t="s">
        <v>174</v>
      </c>
      <c r="H13" s="85"/>
      <c r="I13" s="84" t="s">
        <v>43</v>
      </c>
      <c r="J13" s="85"/>
      <c r="K13" s="85"/>
      <c r="L13" s="85"/>
      <c r="M13" s="84" t="s">
        <v>38</v>
      </c>
      <c r="N13" s="85"/>
      <c r="O13" s="85"/>
      <c r="P13" s="85"/>
      <c r="Q13" s="84" t="s">
        <v>33</v>
      </c>
      <c r="R13" s="85"/>
      <c r="S13" s="85"/>
      <c r="T13" s="84"/>
      <c r="U13" s="85"/>
      <c r="V13" s="85"/>
      <c r="W13" s="84" t="s">
        <v>38</v>
      </c>
      <c r="X13" s="85"/>
      <c r="Y13" s="85"/>
      <c r="Z13" s="85"/>
      <c r="AA13" s="155"/>
      <c r="AB13" s="85"/>
    </row>
    <row r="14" spans="1:28" s="153" customFormat="1" ht="34.5" customHeight="1">
      <c r="A14" s="80" t="s">
        <v>114</v>
      </c>
      <c r="B14" s="80">
        <v>37</v>
      </c>
      <c r="C14" s="81">
        <v>6</v>
      </c>
      <c r="D14" s="156" t="s">
        <v>227</v>
      </c>
      <c r="E14" s="80">
        <v>2</v>
      </c>
      <c r="F14" s="80">
        <v>65</v>
      </c>
      <c r="G14" s="83" t="s">
        <v>228</v>
      </c>
      <c r="H14" s="84" t="s">
        <v>34</v>
      </c>
      <c r="I14" s="85"/>
      <c r="J14" s="85"/>
      <c r="K14" s="85"/>
      <c r="L14" s="84" t="s">
        <v>38</v>
      </c>
      <c r="M14" s="85"/>
      <c r="N14" s="85"/>
      <c r="O14" s="85"/>
      <c r="P14" s="84" t="s">
        <v>38</v>
      </c>
      <c r="Q14" s="85"/>
      <c r="R14" s="85"/>
      <c r="S14" s="85"/>
      <c r="T14" s="84"/>
      <c r="U14" s="85"/>
      <c r="V14" s="85"/>
      <c r="W14" s="85"/>
      <c r="X14" s="84"/>
      <c r="Y14" s="155"/>
      <c r="Z14" s="85"/>
      <c r="AA14" s="85"/>
      <c r="AB14" s="85"/>
    </row>
    <row r="15" spans="1:28" s="153" customFormat="1" ht="34.5" customHeight="1">
      <c r="A15" s="80" t="s">
        <v>40</v>
      </c>
      <c r="B15" s="80">
        <v>44</v>
      </c>
      <c r="C15" s="81">
        <v>7</v>
      </c>
      <c r="D15" s="156" t="s">
        <v>229</v>
      </c>
      <c r="E15" s="80">
        <v>2</v>
      </c>
      <c r="F15" s="80">
        <v>67</v>
      </c>
      <c r="G15" s="83" t="s">
        <v>202</v>
      </c>
      <c r="H15" s="85"/>
      <c r="I15" s="85"/>
      <c r="J15" s="84" t="s">
        <v>38</v>
      </c>
      <c r="K15" s="85"/>
      <c r="L15" s="85"/>
      <c r="M15" s="85"/>
      <c r="N15" s="84"/>
      <c r="O15" s="85"/>
      <c r="P15" s="85"/>
      <c r="Q15" s="84" t="s">
        <v>38</v>
      </c>
      <c r="R15" s="85"/>
      <c r="S15" s="85"/>
      <c r="T15" s="85"/>
      <c r="U15" s="84" t="s">
        <v>132</v>
      </c>
      <c r="V15" s="85"/>
      <c r="W15" s="85"/>
      <c r="X15" s="84"/>
      <c r="Y15" s="85"/>
      <c r="Z15" s="155" t="s">
        <v>132</v>
      </c>
      <c r="AA15" s="85"/>
      <c r="AB15" s="85"/>
    </row>
    <row r="16" spans="3:24" ht="24" customHeight="1" thickBot="1">
      <c r="C16" s="91"/>
      <c r="D16" s="157"/>
      <c r="E16" s="158"/>
      <c r="F16" s="158"/>
      <c r="G16" s="157"/>
      <c r="H16" s="94"/>
      <c r="I16" s="94"/>
      <c r="J16" s="94"/>
      <c r="K16" s="94"/>
      <c r="L16" s="94"/>
      <c r="M16" s="226" t="s">
        <v>121</v>
      </c>
      <c r="N16" s="226"/>
      <c r="O16" s="226"/>
      <c r="P16" s="226"/>
      <c r="Q16" s="94"/>
      <c r="R16" s="94"/>
      <c r="S16" s="94"/>
      <c r="T16" s="94"/>
      <c r="U16" s="94"/>
      <c r="V16" s="227"/>
      <c r="W16" s="227"/>
      <c r="X16" s="227"/>
    </row>
    <row r="17" spans="1:24" ht="27.75" customHeight="1" thickBot="1">
      <c r="A17" s="96" t="s">
        <v>8</v>
      </c>
      <c r="B17" s="96" t="s">
        <v>9</v>
      </c>
      <c r="C17" s="73" t="s">
        <v>10</v>
      </c>
      <c r="D17" s="96" t="s">
        <v>11</v>
      </c>
      <c r="E17" s="151" t="s">
        <v>12</v>
      </c>
      <c r="F17" s="159" t="s">
        <v>50</v>
      </c>
      <c r="G17" s="160" t="s">
        <v>14</v>
      </c>
      <c r="H17" s="99" t="s">
        <v>51</v>
      </c>
      <c r="I17" s="100" t="s">
        <v>52</v>
      </c>
      <c r="J17" s="100" t="s">
        <v>53</v>
      </c>
      <c r="K17" s="100" t="s">
        <v>54</v>
      </c>
      <c r="L17" s="161" t="s">
        <v>55</v>
      </c>
      <c r="M17" s="99" t="s">
        <v>122</v>
      </c>
      <c r="N17" s="100" t="s">
        <v>123</v>
      </c>
      <c r="O17" s="232" t="s">
        <v>56</v>
      </c>
      <c r="P17" s="233"/>
      <c r="Q17" s="162" t="s">
        <v>57</v>
      </c>
      <c r="R17" s="224" t="s">
        <v>58</v>
      </c>
      <c r="S17" s="225"/>
      <c r="T17" s="163"/>
      <c r="U17" s="228" t="s">
        <v>144</v>
      </c>
      <c r="V17" s="229"/>
      <c r="W17" s="229"/>
      <c r="X17" s="230"/>
    </row>
    <row r="18" spans="1:24" ht="25.5" customHeight="1">
      <c r="A18" s="80" t="str">
        <f aca="true" t="shared" si="0" ref="A18:B24">A9</f>
        <v>PDL</v>
      </c>
      <c r="B18" s="80">
        <f t="shared" si="0"/>
        <v>72</v>
      </c>
      <c r="C18" s="81">
        <v>1</v>
      </c>
      <c r="D18" s="106" t="str">
        <f aca="true" t="shared" si="1" ref="D18:E24">D9</f>
        <v>GELIN Alexandre</v>
      </c>
      <c r="E18" s="80">
        <f t="shared" si="1"/>
        <v>2</v>
      </c>
      <c r="F18" s="164">
        <v>0</v>
      </c>
      <c r="G18" s="108" t="str">
        <f aca="true" t="shared" si="2" ref="G18:G24">G9</f>
        <v>JUDO CLUB DU MANS</v>
      </c>
      <c r="H18" s="109">
        <v>0</v>
      </c>
      <c r="I18" s="110">
        <v>10</v>
      </c>
      <c r="J18" s="110" t="s">
        <v>145</v>
      </c>
      <c r="K18" s="110">
        <v>0</v>
      </c>
      <c r="L18" s="113">
        <v>0</v>
      </c>
      <c r="M18" s="165"/>
      <c r="N18" s="110"/>
      <c r="O18" s="234">
        <f aca="true" t="shared" si="3" ref="O18:O24">SUM(H18:N18)</f>
        <v>10</v>
      </c>
      <c r="P18" s="235"/>
      <c r="Q18" s="166"/>
      <c r="R18" s="224">
        <f aca="true" t="shared" si="4" ref="R18:R24">SUM(F18,O18)</f>
        <v>10</v>
      </c>
      <c r="S18" s="225"/>
      <c r="T18" s="163"/>
      <c r="U18" s="181" t="s">
        <v>24</v>
      </c>
      <c r="V18" s="170" t="s">
        <v>80</v>
      </c>
      <c r="W18" s="181" t="s">
        <v>20</v>
      </c>
      <c r="X18" s="170" t="s">
        <v>16</v>
      </c>
    </row>
    <row r="19" spans="1:20" ht="25.5" customHeight="1">
      <c r="A19" s="80" t="str">
        <f t="shared" si="0"/>
        <v>PDL</v>
      </c>
      <c r="B19" s="80">
        <f t="shared" si="0"/>
        <v>85</v>
      </c>
      <c r="C19" s="81">
        <v>2</v>
      </c>
      <c r="D19" s="106" t="str">
        <f t="shared" si="1"/>
        <v>PASQUET Daniel</v>
      </c>
      <c r="E19" s="80">
        <f t="shared" si="1"/>
        <v>2</v>
      </c>
      <c r="F19" s="164">
        <v>102</v>
      </c>
      <c r="G19" s="108" t="str">
        <f t="shared" si="2"/>
        <v>JUDO CLUB OLONNAIS</v>
      </c>
      <c r="H19" s="118">
        <v>10</v>
      </c>
      <c r="I19" s="119">
        <v>10</v>
      </c>
      <c r="J19" s="119"/>
      <c r="K19" s="119"/>
      <c r="L19" s="122"/>
      <c r="M19" s="171"/>
      <c r="N19" s="172"/>
      <c r="O19" s="236">
        <f t="shared" si="3"/>
        <v>20</v>
      </c>
      <c r="P19" s="237"/>
      <c r="Q19" s="166"/>
      <c r="R19" s="224">
        <f t="shared" si="4"/>
        <v>122</v>
      </c>
      <c r="S19" s="225"/>
      <c r="T19" s="163"/>
    </row>
    <row r="20" spans="1:24" ht="25.5" customHeight="1">
      <c r="A20" s="80" t="str">
        <f t="shared" si="0"/>
        <v>TBO</v>
      </c>
      <c r="B20" s="80">
        <f t="shared" si="0"/>
        <v>37</v>
      </c>
      <c r="C20" s="81">
        <v>3</v>
      </c>
      <c r="D20" s="106" t="str">
        <f t="shared" si="1"/>
        <v>INGOT Yohann</v>
      </c>
      <c r="E20" s="80">
        <f t="shared" si="1"/>
        <v>2</v>
      </c>
      <c r="F20" s="164">
        <v>0</v>
      </c>
      <c r="G20" s="108" t="str">
        <f t="shared" si="2"/>
        <v>J.C.DESCARTES</v>
      </c>
      <c r="H20" s="118">
        <v>0</v>
      </c>
      <c r="I20" s="119">
        <v>0</v>
      </c>
      <c r="J20" s="119">
        <v>0</v>
      </c>
      <c r="K20" s="119">
        <v>0</v>
      </c>
      <c r="L20" s="122">
        <v>10</v>
      </c>
      <c r="M20" s="171"/>
      <c r="N20" s="172"/>
      <c r="O20" s="236">
        <f t="shared" si="3"/>
        <v>10</v>
      </c>
      <c r="P20" s="237"/>
      <c r="Q20" s="166"/>
      <c r="R20" s="224">
        <f t="shared" si="4"/>
        <v>10</v>
      </c>
      <c r="S20" s="225"/>
      <c r="T20" s="163"/>
      <c r="U20" s="94"/>
      <c r="V20" s="94"/>
      <c r="W20" s="94"/>
      <c r="X20" s="94"/>
    </row>
    <row r="21" spans="1:20" ht="25.5" customHeight="1">
      <c r="A21" s="80" t="str">
        <f t="shared" si="0"/>
        <v>PDL</v>
      </c>
      <c r="B21" s="80">
        <f t="shared" si="0"/>
        <v>44</v>
      </c>
      <c r="C21" s="81">
        <v>4</v>
      </c>
      <c r="D21" s="106" t="str">
        <f t="shared" si="1"/>
        <v>FOULONNEAU GUY Philippe</v>
      </c>
      <c r="E21" s="80">
        <f t="shared" si="1"/>
        <v>2</v>
      </c>
      <c r="F21" s="164">
        <v>27</v>
      </c>
      <c r="G21" s="108" t="str">
        <f t="shared" si="2"/>
        <v>JC ST SEBASTIEN</v>
      </c>
      <c r="H21" s="118">
        <v>0</v>
      </c>
      <c r="I21" s="119">
        <v>0</v>
      </c>
      <c r="J21" s="119">
        <v>0</v>
      </c>
      <c r="K21" s="119">
        <v>0</v>
      </c>
      <c r="L21" s="122"/>
      <c r="M21" s="171"/>
      <c r="N21" s="172"/>
      <c r="O21" s="236">
        <f t="shared" si="3"/>
        <v>0</v>
      </c>
      <c r="P21" s="237"/>
      <c r="Q21" s="166"/>
      <c r="R21" s="224">
        <f t="shared" si="4"/>
        <v>27</v>
      </c>
      <c r="S21" s="225"/>
      <c r="T21" s="163"/>
    </row>
    <row r="22" spans="1:24" ht="25.5" customHeight="1" thickBot="1">
      <c r="A22" s="80" t="str">
        <f t="shared" si="0"/>
        <v>PDL</v>
      </c>
      <c r="B22" s="80">
        <f t="shared" si="0"/>
        <v>49</v>
      </c>
      <c r="C22" s="81">
        <v>5</v>
      </c>
      <c r="D22" s="106" t="str">
        <f t="shared" si="1"/>
        <v>MARTINEZ Laurent</v>
      </c>
      <c r="E22" s="80">
        <f t="shared" si="1"/>
        <v>2</v>
      </c>
      <c r="F22" s="164">
        <v>40</v>
      </c>
      <c r="G22" s="108" t="str">
        <f t="shared" si="2"/>
        <v>J.C. DU BASSIN SAUMUROIS</v>
      </c>
      <c r="H22" s="118">
        <v>10</v>
      </c>
      <c r="I22" s="119">
        <v>10</v>
      </c>
      <c r="J22" s="119">
        <v>0</v>
      </c>
      <c r="K22" s="119">
        <v>10</v>
      </c>
      <c r="L22" s="122"/>
      <c r="M22" s="171">
        <v>10</v>
      </c>
      <c r="N22" s="172"/>
      <c r="O22" s="236">
        <f t="shared" si="3"/>
        <v>40</v>
      </c>
      <c r="P22" s="237"/>
      <c r="Q22" s="166"/>
      <c r="R22" s="224">
        <f t="shared" si="4"/>
        <v>80</v>
      </c>
      <c r="S22" s="225"/>
      <c r="T22" s="163"/>
      <c r="W22" s="231" t="s">
        <v>59</v>
      </c>
      <c r="X22" s="231"/>
    </row>
    <row r="23" spans="1:24" ht="25.5" customHeight="1" thickBot="1">
      <c r="A23" s="80" t="str">
        <f t="shared" si="0"/>
        <v>TBO</v>
      </c>
      <c r="B23" s="80">
        <f t="shared" si="0"/>
        <v>37</v>
      </c>
      <c r="C23" s="81">
        <v>6</v>
      </c>
      <c r="D23" s="106" t="str">
        <f t="shared" si="1"/>
        <v>ANDRAULT Julien</v>
      </c>
      <c r="E23" s="80">
        <f t="shared" si="1"/>
        <v>2</v>
      </c>
      <c r="F23" s="164">
        <v>101</v>
      </c>
      <c r="G23" s="108" t="str">
        <f t="shared" si="2"/>
        <v>CSADN NOUATRE</v>
      </c>
      <c r="H23" s="118">
        <v>0</v>
      </c>
      <c r="I23" s="119">
        <v>10</v>
      </c>
      <c r="J23" s="119">
        <v>10</v>
      </c>
      <c r="K23" s="119"/>
      <c r="L23" s="122"/>
      <c r="M23" s="171"/>
      <c r="N23" s="172"/>
      <c r="O23" s="236">
        <f t="shared" si="3"/>
        <v>20</v>
      </c>
      <c r="P23" s="237"/>
      <c r="Q23" s="166"/>
      <c r="R23" s="224">
        <f t="shared" si="4"/>
        <v>121</v>
      </c>
      <c r="S23" s="225"/>
      <c r="T23" s="94"/>
      <c r="W23" s="99" t="s">
        <v>60</v>
      </c>
      <c r="X23" s="101" t="s">
        <v>61</v>
      </c>
    </row>
    <row r="24" spans="1:24" ht="25.5" customHeight="1" thickBot="1">
      <c r="A24" s="80" t="str">
        <f t="shared" si="0"/>
        <v>PDL</v>
      </c>
      <c r="B24" s="80">
        <f t="shared" si="0"/>
        <v>44</v>
      </c>
      <c r="C24" s="81">
        <v>7</v>
      </c>
      <c r="D24" s="106" t="str">
        <f t="shared" si="1"/>
        <v>BERTHO Aurelien</v>
      </c>
      <c r="E24" s="80">
        <f t="shared" si="1"/>
        <v>2</v>
      </c>
      <c r="F24" s="164">
        <v>49</v>
      </c>
      <c r="G24" s="108" t="str">
        <f t="shared" si="2"/>
        <v>JC ST SEBASTIEN</v>
      </c>
      <c r="H24" s="130">
        <v>10</v>
      </c>
      <c r="I24" s="131">
        <v>10</v>
      </c>
      <c r="J24" s="131">
        <v>10</v>
      </c>
      <c r="K24" s="131">
        <v>10</v>
      </c>
      <c r="L24" s="134"/>
      <c r="M24" s="173"/>
      <c r="N24" s="174"/>
      <c r="O24" s="241">
        <f t="shared" si="3"/>
        <v>40</v>
      </c>
      <c r="P24" s="242"/>
      <c r="Q24" s="166"/>
      <c r="R24" s="224">
        <f t="shared" si="4"/>
        <v>89</v>
      </c>
      <c r="S24" s="225"/>
      <c r="T24" s="94"/>
      <c r="W24" s="135">
        <v>7</v>
      </c>
      <c r="X24" s="136">
        <v>10</v>
      </c>
    </row>
    <row r="25" spans="3:24" ht="12">
      <c r="C25" s="94"/>
      <c r="D25" s="137"/>
      <c r="E25" s="137"/>
      <c r="F25" s="175"/>
      <c r="G25" s="137"/>
      <c r="H25" s="137"/>
      <c r="I25" s="137"/>
      <c r="J25" s="137"/>
      <c r="K25" s="137"/>
      <c r="L25" s="137"/>
      <c r="M25" s="94"/>
      <c r="N25" s="138" t="s">
        <v>63</v>
      </c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3:28" ht="12" hidden="1">
      <c r="C26" s="91">
        <f>COUNT(H18:N24)/2</f>
        <v>13.5</v>
      </c>
      <c r="D26" s="94"/>
      <c r="E26" s="94"/>
      <c r="F26" s="158"/>
      <c r="G26" s="142" t="s">
        <v>64</v>
      </c>
      <c r="H26" s="140">
        <v>1</v>
      </c>
      <c r="I26" s="140">
        <v>2</v>
      </c>
      <c r="J26" s="140">
        <v>3</v>
      </c>
      <c r="K26" s="140">
        <v>4</v>
      </c>
      <c r="L26" s="140">
        <v>5</v>
      </c>
      <c r="M26" s="140">
        <v>6</v>
      </c>
      <c r="N26" s="140"/>
      <c r="O26" s="140">
        <v>7</v>
      </c>
      <c r="P26" s="140">
        <v>8</v>
      </c>
      <c r="Q26" s="140">
        <v>9</v>
      </c>
      <c r="R26" s="140"/>
      <c r="S26" s="140">
        <v>10</v>
      </c>
      <c r="T26" s="140"/>
      <c r="U26" s="140">
        <v>10</v>
      </c>
      <c r="V26" s="140"/>
      <c r="W26" s="140">
        <v>11</v>
      </c>
      <c r="X26" s="140"/>
      <c r="Y26" s="176"/>
      <c r="Z26" s="176">
        <v>12</v>
      </c>
      <c r="AA26" s="176"/>
      <c r="AB26" s="176">
        <v>13</v>
      </c>
    </row>
    <row r="27" spans="3:28" ht="12" hidden="1">
      <c r="C27" s="94"/>
      <c r="D27" s="94"/>
      <c r="E27" s="94"/>
      <c r="F27" s="158"/>
      <c r="G27" s="142" t="s">
        <v>65</v>
      </c>
      <c r="H27" s="140">
        <v>1</v>
      </c>
      <c r="I27" s="140">
        <v>1</v>
      </c>
      <c r="J27" s="140">
        <v>1</v>
      </c>
      <c r="K27" s="140">
        <v>1</v>
      </c>
      <c r="L27" s="140">
        <v>2</v>
      </c>
      <c r="M27" s="140">
        <v>2</v>
      </c>
      <c r="N27" s="140"/>
      <c r="O27" s="140">
        <v>2</v>
      </c>
      <c r="P27" s="140">
        <v>3</v>
      </c>
      <c r="Q27" s="140">
        <v>3</v>
      </c>
      <c r="R27" s="140"/>
      <c r="S27" s="140">
        <v>3</v>
      </c>
      <c r="T27" s="140"/>
      <c r="U27" s="140">
        <v>4</v>
      </c>
      <c r="V27" s="140"/>
      <c r="W27" s="140">
        <v>4</v>
      </c>
      <c r="X27" s="140"/>
      <c r="Y27" s="176"/>
      <c r="Z27" s="176">
        <v>5</v>
      </c>
      <c r="AA27" s="176"/>
      <c r="AB27" s="176">
        <v>5</v>
      </c>
    </row>
    <row r="28" spans="3:28" ht="12" hidden="1">
      <c r="C28" s="91"/>
      <c r="D28" s="94"/>
      <c r="E28" s="94"/>
      <c r="F28" s="158"/>
      <c r="G28" s="142" t="s">
        <v>66</v>
      </c>
      <c r="H28" s="140">
        <v>1</v>
      </c>
      <c r="I28" s="140">
        <v>1</v>
      </c>
      <c r="J28" s="140">
        <v>1</v>
      </c>
      <c r="K28" s="140">
        <v>2</v>
      </c>
      <c r="L28" s="140">
        <v>2</v>
      </c>
      <c r="M28" s="140">
        <v>2</v>
      </c>
      <c r="N28" s="140"/>
      <c r="O28" s="140">
        <v>3</v>
      </c>
      <c r="P28" s="140">
        <v>3</v>
      </c>
      <c r="Q28" s="140">
        <v>2</v>
      </c>
      <c r="R28" s="140"/>
      <c r="S28" s="140">
        <v>4</v>
      </c>
      <c r="T28" s="140"/>
      <c r="U28" s="140">
        <v>3</v>
      </c>
      <c r="V28" s="140"/>
      <c r="W28" s="140">
        <v>4</v>
      </c>
      <c r="X28" s="140"/>
      <c r="Y28" s="176"/>
      <c r="Z28" s="176">
        <v>4</v>
      </c>
      <c r="AA28" s="176"/>
      <c r="AB28" s="176">
        <v>4</v>
      </c>
    </row>
  </sheetData>
  <sheetProtection formatCells="0" formatColumns="0"/>
  <mergeCells count="26">
    <mergeCell ref="O24:P24"/>
    <mergeCell ref="O20:P20"/>
    <mergeCell ref="O21:P21"/>
    <mergeCell ref="O22:P22"/>
    <mergeCell ref="O23:P23"/>
    <mergeCell ref="G4:G6"/>
    <mergeCell ref="P1:R1"/>
    <mergeCell ref="K2:N2"/>
    <mergeCell ref="P2:P3"/>
    <mergeCell ref="Q2:Q3"/>
    <mergeCell ref="R2:R3"/>
    <mergeCell ref="M16:P16"/>
    <mergeCell ref="V16:X16"/>
    <mergeCell ref="U17:X17"/>
    <mergeCell ref="W22:X22"/>
    <mergeCell ref="R19:S19"/>
    <mergeCell ref="O17:P17"/>
    <mergeCell ref="O18:P18"/>
    <mergeCell ref="O19:P19"/>
    <mergeCell ref="R17:S17"/>
    <mergeCell ref="R18:S18"/>
    <mergeCell ref="R24:S24"/>
    <mergeCell ref="R20:S20"/>
    <mergeCell ref="R21:S21"/>
    <mergeCell ref="R22:S22"/>
    <mergeCell ref="R23:S23"/>
  </mergeCells>
  <conditionalFormatting sqref="R18:S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">
    <tabColor indexed="8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L18" sqref="L1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4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18" ht="12" thickBot="1">
      <c r="C1" s="2">
        <v>6</v>
      </c>
      <c r="P1" s="192" t="s">
        <v>0</v>
      </c>
      <c r="Q1" s="192"/>
      <c r="R1" s="192"/>
    </row>
    <row r="2" spans="6:22" ht="16.5" customHeight="1" thickBot="1">
      <c r="F2" s="5" t="s">
        <v>1</v>
      </c>
      <c r="G2" s="6" t="s">
        <v>230</v>
      </c>
      <c r="J2" s="7" t="s">
        <v>3</v>
      </c>
      <c r="K2" s="201">
        <f ca="1">TODAY()</f>
        <v>41217</v>
      </c>
      <c r="L2" s="201"/>
      <c r="M2" s="201"/>
      <c r="N2" s="201"/>
      <c r="P2" s="202" t="s">
        <v>231</v>
      </c>
      <c r="Q2" s="202"/>
      <c r="R2" s="194"/>
      <c r="S2" s="9"/>
      <c r="T2" s="9"/>
      <c r="U2" s="10"/>
      <c r="V2" s="9"/>
    </row>
    <row r="3" spans="16:22" ht="13.5" customHeight="1" thickBot="1">
      <c r="P3" s="203"/>
      <c r="Q3" s="203"/>
      <c r="R3" s="195"/>
      <c r="S3" s="9"/>
      <c r="T3" s="9"/>
      <c r="U3" s="9"/>
      <c r="V3" s="9"/>
    </row>
    <row r="4" spans="6:10" ht="11.25">
      <c r="F4" s="11"/>
      <c r="G4" s="198"/>
      <c r="J4" s="1" t="s">
        <v>5</v>
      </c>
    </row>
    <row r="5" spans="6:10" ht="11.25">
      <c r="F5" s="11" t="s">
        <v>6</v>
      </c>
      <c r="G5" s="199"/>
      <c r="J5" s="7" t="s">
        <v>7</v>
      </c>
    </row>
    <row r="6" spans="7:21" ht="11.25">
      <c r="G6" s="200"/>
      <c r="H6" s="7"/>
      <c r="I6" s="7"/>
      <c r="J6" s="7"/>
      <c r="K6" s="7"/>
      <c r="U6" s="8"/>
    </row>
    <row r="8" spans="1:22" s="17" customFormat="1" ht="20.25" customHeight="1">
      <c r="A8" s="12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3" t="s">
        <v>13</v>
      </c>
      <c r="G8" s="13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6" t="s">
        <v>26</v>
      </c>
      <c r="T8" s="15" t="s">
        <v>27</v>
      </c>
      <c r="U8" s="16" t="s">
        <v>28</v>
      </c>
      <c r="V8" s="15" t="s">
        <v>29</v>
      </c>
    </row>
    <row r="9" spans="1:22" s="24" customFormat="1" ht="34.5" customHeight="1">
      <c r="A9" s="18" t="s">
        <v>35</v>
      </c>
      <c r="B9" s="18">
        <v>35</v>
      </c>
      <c r="C9" s="19">
        <v>1</v>
      </c>
      <c r="D9" s="20" t="s">
        <v>232</v>
      </c>
      <c r="E9" s="18">
        <v>2</v>
      </c>
      <c r="F9" s="18">
        <v>73</v>
      </c>
      <c r="G9" s="21" t="s">
        <v>233</v>
      </c>
      <c r="H9" s="22" t="s">
        <v>38</v>
      </c>
      <c r="I9" s="23"/>
      <c r="J9" s="23"/>
      <c r="K9" s="22" t="s">
        <v>33</v>
      </c>
      <c r="L9" s="23"/>
      <c r="M9" s="23"/>
      <c r="N9" s="22" t="s">
        <v>43</v>
      </c>
      <c r="O9" s="23"/>
      <c r="P9" s="23"/>
      <c r="Q9" s="22" t="s">
        <v>34</v>
      </c>
      <c r="R9" s="23"/>
      <c r="S9" s="23"/>
      <c r="T9" s="23"/>
      <c r="U9" s="22"/>
      <c r="V9" s="23"/>
    </row>
    <row r="10" spans="1:22" s="24" customFormat="1" ht="34.5" customHeight="1">
      <c r="A10" s="18" t="s">
        <v>40</v>
      </c>
      <c r="B10" s="18">
        <v>72</v>
      </c>
      <c r="C10" s="19">
        <v>2</v>
      </c>
      <c r="D10" s="20" t="s">
        <v>234</v>
      </c>
      <c r="E10" s="18">
        <v>2</v>
      </c>
      <c r="F10" s="18">
        <v>74</v>
      </c>
      <c r="G10" s="21" t="s">
        <v>235</v>
      </c>
      <c r="H10" s="22" t="s">
        <v>34</v>
      </c>
      <c r="I10" s="23"/>
      <c r="J10" s="23"/>
      <c r="K10" s="23"/>
      <c r="L10" s="23"/>
      <c r="M10" s="22" t="s">
        <v>34</v>
      </c>
      <c r="N10" s="23"/>
      <c r="O10" s="22" t="s">
        <v>34</v>
      </c>
      <c r="P10" s="23"/>
      <c r="Q10" s="23"/>
      <c r="R10" s="22" t="s">
        <v>34</v>
      </c>
      <c r="S10" s="23"/>
      <c r="T10" s="23"/>
      <c r="U10" s="23"/>
      <c r="V10" s="22" t="s">
        <v>34</v>
      </c>
    </row>
    <row r="11" spans="1:22" s="24" customFormat="1" ht="34.5" customHeight="1">
      <c r="A11" s="18" t="s">
        <v>40</v>
      </c>
      <c r="B11" s="18">
        <v>49</v>
      </c>
      <c r="C11" s="19">
        <v>3</v>
      </c>
      <c r="D11" s="20" t="s">
        <v>236</v>
      </c>
      <c r="E11" s="18">
        <v>2</v>
      </c>
      <c r="F11" s="18">
        <v>75</v>
      </c>
      <c r="G11" s="21" t="s">
        <v>237</v>
      </c>
      <c r="H11" s="23"/>
      <c r="I11" s="22" t="s">
        <v>39</v>
      </c>
      <c r="J11" s="23"/>
      <c r="K11" s="23"/>
      <c r="L11" s="22" t="s">
        <v>34</v>
      </c>
      <c r="M11" s="23"/>
      <c r="N11" s="22" t="s">
        <v>34</v>
      </c>
      <c r="O11" s="23"/>
      <c r="P11" s="23"/>
      <c r="Q11" s="23"/>
      <c r="R11" s="23"/>
      <c r="S11" s="22"/>
      <c r="T11" s="23"/>
      <c r="U11" s="23"/>
      <c r="V11" s="22" t="s">
        <v>38</v>
      </c>
    </row>
    <row r="12" spans="1:22" s="24" customFormat="1" ht="34.5" customHeight="1">
      <c r="A12" s="18" t="s">
        <v>40</v>
      </c>
      <c r="B12" s="18">
        <v>53</v>
      </c>
      <c r="C12" s="19">
        <v>4</v>
      </c>
      <c r="D12" s="25" t="s">
        <v>238</v>
      </c>
      <c r="E12" s="18">
        <v>2</v>
      </c>
      <c r="F12" s="18">
        <v>77</v>
      </c>
      <c r="G12" s="21" t="s">
        <v>239</v>
      </c>
      <c r="H12" s="23"/>
      <c r="I12" s="22" t="s">
        <v>43</v>
      </c>
      <c r="J12" s="23"/>
      <c r="K12" s="22" t="s">
        <v>38</v>
      </c>
      <c r="L12" s="23"/>
      <c r="M12" s="23"/>
      <c r="N12" s="23"/>
      <c r="O12" s="23"/>
      <c r="P12" s="22" t="s">
        <v>34</v>
      </c>
      <c r="Q12" s="23"/>
      <c r="R12" s="22" t="s">
        <v>43</v>
      </c>
      <c r="S12" s="23"/>
      <c r="T12" s="22" t="s">
        <v>157</v>
      </c>
      <c r="U12" s="23"/>
      <c r="V12" s="23"/>
    </row>
    <row r="13" spans="1:22" s="24" customFormat="1" ht="34.5" customHeight="1">
      <c r="A13" s="18" t="s">
        <v>40</v>
      </c>
      <c r="B13" s="18">
        <v>44</v>
      </c>
      <c r="C13" s="19">
        <v>5</v>
      </c>
      <c r="D13" s="25" t="s">
        <v>240</v>
      </c>
      <c r="E13" s="18">
        <v>2</v>
      </c>
      <c r="F13" s="18">
        <v>79</v>
      </c>
      <c r="G13" s="21" t="s">
        <v>241</v>
      </c>
      <c r="H13" s="23"/>
      <c r="I13" s="23"/>
      <c r="J13" s="22" t="s">
        <v>34</v>
      </c>
      <c r="K13" s="23"/>
      <c r="L13" s="23"/>
      <c r="M13" s="22" t="s">
        <v>38</v>
      </c>
      <c r="N13" s="23"/>
      <c r="O13" s="23"/>
      <c r="P13" s="22" t="s">
        <v>38</v>
      </c>
      <c r="Q13" s="23"/>
      <c r="R13" s="23"/>
      <c r="S13" s="22"/>
      <c r="T13" s="23"/>
      <c r="U13" s="22"/>
      <c r="V13" s="23"/>
    </row>
    <row r="14" spans="1:22" s="24" customFormat="1" ht="34.5" customHeight="1">
      <c r="A14" s="18" t="s">
        <v>40</v>
      </c>
      <c r="B14" s="18">
        <v>49</v>
      </c>
      <c r="C14" s="19">
        <v>6</v>
      </c>
      <c r="D14" s="20" t="s">
        <v>242</v>
      </c>
      <c r="E14" s="18">
        <v>2</v>
      </c>
      <c r="F14" s="18">
        <v>85</v>
      </c>
      <c r="G14" s="21" t="s">
        <v>113</v>
      </c>
      <c r="H14" s="23"/>
      <c r="I14" s="23"/>
      <c r="J14" s="22" t="s">
        <v>38</v>
      </c>
      <c r="K14" s="23"/>
      <c r="L14" s="22" t="s">
        <v>34</v>
      </c>
      <c r="M14" s="23"/>
      <c r="N14" s="23"/>
      <c r="O14" s="22" t="s">
        <v>38</v>
      </c>
      <c r="P14" s="23"/>
      <c r="Q14" s="22" t="s">
        <v>38</v>
      </c>
      <c r="R14" s="23"/>
      <c r="S14" s="23"/>
      <c r="T14" s="22" t="s">
        <v>34</v>
      </c>
      <c r="U14" s="23"/>
      <c r="V14" s="23"/>
    </row>
    <row r="15" spans="3:16" s="24" customFormat="1" ht="24" customHeight="1" thickBot="1">
      <c r="C15" s="26"/>
      <c r="D15" s="27"/>
      <c r="E15" s="28"/>
      <c r="F15" s="28"/>
      <c r="G15" s="27"/>
      <c r="M15" s="193"/>
      <c r="N15" s="193"/>
      <c r="O15" s="193"/>
      <c r="P15" s="193"/>
    </row>
    <row r="16" spans="1:21" s="24" customFormat="1" ht="24" customHeight="1" thickBot="1">
      <c r="A16" s="12" t="s">
        <v>8</v>
      </c>
      <c r="B16" s="12" t="s">
        <v>9</v>
      </c>
      <c r="C16" s="13" t="s">
        <v>10</v>
      </c>
      <c r="D16" s="13" t="s">
        <v>11</v>
      </c>
      <c r="E16" s="14" t="s">
        <v>12</v>
      </c>
      <c r="F16" s="29" t="s">
        <v>50</v>
      </c>
      <c r="G16" s="30" t="s">
        <v>14</v>
      </c>
      <c r="H16" s="31" t="s">
        <v>51</v>
      </c>
      <c r="I16" s="32" t="s">
        <v>52</v>
      </c>
      <c r="J16" s="32" t="s">
        <v>53</v>
      </c>
      <c r="K16" s="32" t="s">
        <v>54</v>
      </c>
      <c r="L16" s="33" t="s">
        <v>55</v>
      </c>
      <c r="M16" s="196" t="s">
        <v>56</v>
      </c>
      <c r="N16" s="197"/>
      <c r="O16" s="34" t="s">
        <v>57</v>
      </c>
      <c r="P16" s="189" t="s">
        <v>58</v>
      </c>
      <c r="Q16" s="190"/>
      <c r="S16" s="35"/>
      <c r="T16" s="191" t="s">
        <v>59</v>
      </c>
      <c r="U16" s="191"/>
    </row>
    <row r="17" spans="1:21" s="24" customFormat="1" ht="27" customHeight="1" thickBot="1">
      <c r="A17" s="18" t="str">
        <f aca="true" t="shared" si="0" ref="A17:B22">A9</f>
        <v>BRE</v>
      </c>
      <c r="B17" s="18">
        <f t="shared" si="0"/>
        <v>35</v>
      </c>
      <c r="C17" s="19">
        <v>1</v>
      </c>
      <c r="D17" s="36" t="str">
        <f aca="true" t="shared" si="1" ref="D17:E22">D9</f>
        <v>MORNET Guillaume</v>
      </c>
      <c r="E17" s="18">
        <f t="shared" si="1"/>
        <v>2</v>
      </c>
      <c r="F17" s="37">
        <v>0</v>
      </c>
      <c r="G17" s="38" t="str">
        <f aca="true" t="shared" si="2" ref="G17:G22">G9</f>
        <v>C.P.B. RENNES</v>
      </c>
      <c r="H17" s="39">
        <v>10</v>
      </c>
      <c r="I17" s="40">
        <v>0</v>
      </c>
      <c r="J17" s="40">
        <v>10</v>
      </c>
      <c r="K17" s="40">
        <v>0</v>
      </c>
      <c r="L17" s="41">
        <v>0</v>
      </c>
      <c r="M17" s="206">
        <f aca="true" t="shared" si="3" ref="M17:M22">SUM(H17:L17)</f>
        <v>20</v>
      </c>
      <c r="N17" s="207"/>
      <c r="O17" s="34"/>
      <c r="P17" s="189">
        <f aca="true" t="shared" si="4" ref="P17:P22">SUM(F17,M17)</f>
        <v>20</v>
      </c>
      <c r="Q17" s="190"/>
      <c r="T17" s="31" t="s">
        <v>60</v>
      </c>
      <c r="U17" s="33" t="s">
        <v>61</v>
      </c>
    </row>
    <row r="18" spans="1:21" ht="27" customHeight="1" thickBot="1">
      <c r="A18" s="18" t="str">
        <f t="shared" si="0"/>
        <v>PDL</v>
      </c>
      <c r="B18" s="18">
        <f t="shared" si="0"/>
        <v>72</v>
      </c>
      <c r="C18" s="19">
        <v>2</v>
      </c>
      <c r="D18" s="36" t="str">
        <f t="shared" si="1"/>
        <v>MINIER J-Baptiste</v>
      </c>
      <c r="E18" s="18">
        <f t="shared" si="1"/>
        <v>2</v>
      </c>
      <c r="F18" s="37">
        <v>0</v>
      </c>
      <c r="G18" s="38" t="str">
        <f t="shared" si="2"/>
        <v>AS NEUVILLE</v>
      </c>
      <c r="H18" s="42">
        <v>0</v>
      </c>
      <c r="I18" s="43">
        <v>0</v>
      </c>
      <c r="J18" s="43">
        <v>0</v>
      </c>
      <c r="K18" s="43">
        <v>0</v>
      </c>
      <c r="L18" s="44">
        <v>0</v>
      </c>
      <c r="M18" s="187">
        <f t="shared" si="3"/>
        <v>0</v>
      </c>
      <c r="N18" s="188"/>
      <c r="O18" s="34"/>
      <c r="P18" s="189">
        <f t="shared" si="4"/>
        <v>0</v>
      </c>
      <c r="Q18" s="190"/>
      <c r="T18" s="45">
        <v>7</v>
      </c>
      <c r="U18" s="46">
        <v>10</v>
      </c>
    </row>
    <row r="19" spans="1:17" ht="27" customHeight="1">
      <c r="A19" s="18" t="str">
        <f t="shared" si="0"/>
        <v>PDL</v>
      </c>
      <c r="B19" s="18">
        <f t="shared" si="0"/>
        <v>49</v>
      </c>
      <c r="C19" s="19">
        <v>3</v>
      </c>
      <c r="D19" s="36" t="str">
        <f t="shared" si="1"/>
        <v>LOIRET Guillaume</v>
      </c>
      <c r="E19" s="18">
        <f t="shared" si="1"/>
        <v>2</v>
      </c>
      <c r="F19" s="37">
        <v>17</v>
      </c>
      <c r="G19" s="38" t="str">
        <f t="shared" si="2"/>
        <v>BUDOKAN ANGERS JUDO</v>
      </c>
      <c r="H19" s="42">
        <v>0</v>
      </c>
      <c r="I19" s="43">
        <v>0</v>
      </c>
      <c r="J19" s="43">
        <v>0</v>
      </c>
      <c r="K19" s="43">
        <v>10</v>
      </c>
      <c r="L19" s="44"/>
      <c r="M19" s="187">
        <f t="shared" si="3"/>
        <v>10</v>
      </c>
      <c r="N19" s="188"/>
      <c r="O19" s="34"/>
      <c r="P19" s="189">
        <f t="shared" si="4"/>
        <v>27</v>
      </c>
      <c r="Q19" s="190"/>
    </row>
    <row r="20" spans="1:17" ht="27" customHeight="1">
      <c r="A20" s="18" t="str">
        <f t="shared" si="0"/>
        <v>PDL</v>
      </c>
      <c r="B20" s="18">
        <f t="shared" si="0"/>
        <v>53</v>
      </c>
      <c r="C20" s="19">
        <v>4</v>
      </c>
      <c r="D20" s="47" t="str">
        <f t="shared" si="1"/>
        <v>TRILLOT Julien</v>
      </c>
      <c r="E20" s="18">
        <f t="shared" si="1"/>
        <v>2</v>
      </c>
      <c r="F20" s="37">
        <v>82</v>
      </c>
      <c r="G20" s="38" t="str">
        <f t="shared" si="2"/>
        <v>J.C.ERNEEN</v>
      </c>
      <c r="H20" s="42">
        <v>10</v>
      </c>
      <c r="I20" s="43">
        <v>10</v>
      </c>
      <c r="J20" s="43">
        <v>0</v>
      </c>
      <c r="K20" s="43">
        <v>10</v>
      </c>
      <c r="L20" s="44">
        <v>10</v>
      </c>
      <c r="M20" s="187">
        <f t="shared" si="3"/>
        <v>40</v>
      </c>
      <c r="N20" s="188"/>
      <c r="O20" s="34" t="s">
        <v>62</v>
      </c>
      <c r="P20" s="189">
        <f t="shared" si="4"/>
        <v>122</v>
      </c>
      <c r="Q20" s="190"/>
    </row>
    <row r="21" spans="1:17" ht="27" customHeight="1">
      <c r="A21" s="18" t="str">
        <f t="shared" si="0"/>
        <v>PDL</v>
      </c>
      <c r="B21" s="18">
        <f t="shared" si="0"/>
        <v>44</v>
      </c>
      <c r="C21" s="19">
        <v>5</v>
      </c>
      <c r="D21" s="47" t="str">
        <f t="shared" si="1"/>
        <v>AMYOT Francois</v>
      </c>
      <c r="E21" s="18">
        <f t="shared" si="1"/>
        <v>2</v>
      </c>
      <c r="F21" s="37">
        <v>108</v>
      </c>
      <c r="G21" s="38" t="str">
        <f t="shared" si="2"/>
        <v>JUDO CLUB CARQUEFOU</v>
      </c>
      <c r="H21" s="42">
        <v>0</v>
      </c>
      <c r="I21" s="43">
        <v>10</v>
      </c>
      <c r="J21" s="43">
        <v>10</v>
      </c>
      <c r="K21" s="43" t="s">
        <v>62</v>
      </c>
      <c r="L21" s="44"/>
      <c r="M21" s="187">
        <f t="shared" si="3"/>
        <v>20</v>
      </c>
      <c r="N21" s="188"/>
      <c r="O21" s="34"/>
      <c r="P21" s="189">
        <f t="shared" si="4"/>
        <v>128</v>
      </c>
      <c r="Q21" s="190"/>
    </row>
    <row r="22" spans="1:17" ht="27" customHeight="1" thickBot="1">
      <c r="A22" s="18" t="str">
        <f t="shared" si="0"/>
        <v>PDL</v>
      </c>
      <c r="B22" s="18">
        <f t="shared" si="0"/>
        <v>49</v>
      </c>
      <c r="C22" s="19">
        <v>6</v>
      </c>
      <c r="D22" s="36" t="str">
        <f t="shared" si="1"/>
        <v>BAROT David</v>
      </c>
      <c r="E22" s="18">
        <f t="shared" si="1"/>
        <v>2</v>
      </c>
      <c r="F22" s="37">
        <v>10</v>
      </c>
      <c r="G22" s="38" t="str">
        <f t="shared" si="2"/>
        <v>ES DE L AUBANCE</v>
      </c>
      <c r="H22" s="48">
        <v>10</v>
      </c>
      <c r="I22" s="49">
        <v>0</v>
      </c>
      <c r="J22" s="49">
        <v>10</v>
      </c>
      <c r="K22" s="49">
        <v>10</v>
      </c>
      <c r="L22" s="50">
        <v>0</v>
      </c>
      <c r="M22" s="204">
        <f t="shared" si="3"/>
        <v>30</v>
      </c>
      <c r="N22" s="205"/>
      <c r="O22" s="34"/>
      <c r="P22" s="189">
        <f t="shared" si="4"/>
        <v>40</v>
      </c>
      <c r="Q22" s="190"/>
    </row>
    <row r="23" spans="3:14" ht="11.25">
      <c r="C23" s="1"/>
      <c r="D23" s="51"/>
      <c r="E23" s="51"/>
      <c r="F23" s="51"/>
      <c r="G23" s="51"/>
      <c r="H23" s="51"/>
      <c r="I23" s="51"/>
      <c r="J23" s="51"/>
      <c r="K23" s="51"/>
      <c r="L23" s="51"/>
      <c r="N23" s="52" t="s">
        <v>63</v>
      </c>
    </row>
    <row r="24" spans="3:22" ht="11.25" hidden="1">
      <c r="C24" s="4">
        <f>COUNT(H17:L22)/2</f>
        <v>13.5</v>
      </c>
      <c r="G24" s="53" t="s">
        <v>64</v>
      </c>
      <c r="H24" s="54">
        <v>1</v>
      </c>
      <c r="I24" s="54">
        <v>2</v>
      </c>
      <c r="J24" s="54">
        <v>3</v>
      </c>
      <c r="K24" s="54">
        <v>4</v>
      </c>
      <c r="L24" s="54">
        <v>5</v>
      </c>
      <c r="M24" s="54">
        <v>6</v>
      </c>
      <c r="N24" s="54">
        <v>7</v>
      </c>
      <c r="O24" s="54">
        <v>8</v>
      </c>
      <c r="P24" s="54">
        <v>9</v>
      </c>
      <c r="Q24" s="54">
        <v>10</v>
      </c>
      <c r="R24" s="54">
        <v>11</v>
      </c>
      <c r="S24" s="54"/>
      <c r="T24" s="54">
        <v>12</v>
      </c>
      <c r="U24" s="54"/>
      <c r="V24" s="54">
        <v>13</v>
      </c>
    </row>
    <row r="25" spans="7:22" ht="11.25" hidden="1">
      <c r="G25" s="53" t="s">
        <v>65</v>
      </c>
      <c r="H25" s="54">
        <v>1</v>
      </c>
      <c r="I25" s="54">
        <v>1</v>
      </c>
      <c r="J25" s="54">
        <v>1</v>
      </c>
      <c r="K25" s="54">
        <v>2</v>
      </c>
      <c r="L25" s="54">
        <v>2</v>
      </c>
      <c r="M25" s="54">
        <v>2</v>
      </c>
      <c r="N25" s="54">
        <v>3</v>
      </c>
      <c r="O25" s="54">
        <v>3</v>
      </c>
      <c r="P25" s="54">
        <v>3</v>
      </c>
      <c r="Q25" s="54">
        <v>4</v>
      </c>
      <c r="R25" s="54">
        <v>4</v>
      </c>
      <c r="S25" s="54"/>
      <c r="T25" s="54">
        <v>5</v>
      </c>
      <c r="U25" s="54"/>
      <c r="V25" s="54">
        <v>5</v>
      </c>
    </row>
    <row r="26" spans="7:22" ht="11.25" hidden="1">
      <c r="G26" s="53" t="s">
        <v>66</v>
      </c>
      <c r="H26" s="54">
        <v>1</v>
      </c>
      <c r="I26" s="54">
        <v>1</v>
      </c>
      <c r="J26" s="54">
        <v>1</v>
      </c>
      <c r="K26" s="54">
        <v>2</v>
      </c>
      <c r="L26" s="54">
        <v>2</v>
      </c>
      <c r="M26" s="54">
        <v>2</v>
      </c>
      <c r="N26" s="54">
        <v>3</v>
      </c>
      <c r="O26" s="54">
        <v>3</v>
      </c>
      <c r="P26" s="54">
        <v>3</v>
      </c>
      <c r="Q26" s="54">
        <v>4</v>
      </c>
      <c r="R26" s="54">
        <v>4</v>
      </c>
      <c r="S26" s="54"/>
      <c r="T26" s="54">
        <v>5</v>
      </c>
      <c r="U26" s="54"/>
      <c r="V26" s="54">
        <v>4</v>
      </c>
    </row>
  </sheetData>
  <sheetProtection formatCells="0" formatColumn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2012-11-03T17:31:36Z</dcterms:created>
  <dcterms:modified xsi:type="dcterms:W3CDTF">2012-11-04T07:55:16Z</dcterms:modified>
  <cp:category/>
  <cp:version/>
  <cp:contentType/>
  <cp:contentStatus/>
</cp:coreProperties>
</file>